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ragate-my.sharepoint.com/personal/raivo_infragate_ee/Documents/Documents/2024/NA88-tiigi projekt-343-24/"/>
    </mc:Choice>
  </mc:AlternateContent>
  <xr:revisionPtr revIDLastSave="197" documentId="8_{919B6F48-BAF6-423D-9027-6104207D575E}" xr6:coauthVersionLast="47" xr6:coauthVersionMax="47" xr10:uidLastSave="{28DCC2A9-535D-4A99-A11B-FFC9A37B5E80}"/>
  <bookViews>
    <workbookView xWindow="390" yWindow="390" windowWidth="25845" windowHeight="14025" xr2:uid="{00000000-000D-0000-FFFF-FFFF00000000}"/>
  </bookViews>
  <sheets>
    <sheet name="Projekti sisukord" sheetId="2" r:id="rId1"/>
  </sheets>
  <definedNames>
    <definedName name="_xlnm.Print_Area" localSheetId="0">'Projekti sisukord'!$A$1:$F$50</definedName>
    <definedName name="_xlnm.Print_Titles" localSheetId="0">'Projekti sisukord'!$1:$8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7" i="2" l="1"/>
  <c r="C37" i="2" s="1"/>
  <c r="J37" i="2"/>
  <c r="K37" i="2"/>
  <c r="L37" i="2"/>
  <c r="A37" i="2" s="1"/>
  <c r="I48" i="2"/>
  <c r="J48" i="2"/>
  <c r="K48" i="2"/>
  <c r="L48" i="2"/>
  <c r="C48" i="2"/>
  <c r="A48" i="2"/>
  <c r="I21" i="2"/>
  <c r="J21" i="2"/>
  <c r="K21" i="2"/>
  <c r="L21" i="2"/>
  <c r="I20" i="2"/>
  <c r="J20" i="2"/>
  <c r="K20" i="2"/>
  <c r="L20" i="2"/>
  <c r="I19" i="2"/>
  <c r="J19" i="2"/>
  <c r="K19" i="2"/>
  <c r="L19" i="2"/>
  <c r="I40" i="2"/>
  <c r="I18" i="2"/>
  <c r="J18" i="2"/>
  <c r="K18" i="2"/>
  <c r="L18" i="2"/>
  <c r="L17" i="2"/>
  <c r="K17" i="2"/>
  <c r="J17" i="2"/>
  <c r="I17" i="2"/>
  <c r="C22" i="2"/>
  <c r="A22" i="2"/>
  <c r="I36" i="2"/>
  <c r="J36" i="2"/>
  <c r="K36" i="2"/>
  <c r="L36" i="2"/>
  <c r="L40" i="2"/>
  <c r="K40" i="2"/>
  <c r="J40" i="2"/>
  <c r="L14" i="2"/>
  <c r="I14" i="2"/>
  <c r="K14" i="2"/>
  <c r="J14" i="2"/>
  <c r="I32" i="2"/>
  <c r="J32" i="2"/>
  <c r="K32" i="2"/>
  <c r="L32" i="2"/>
  <c r="I31" i="2"/>
  <c r="J31" i="2"/>
  <c r="K31" i="2"/>
  <c r="L31" i="2"/>
  <c r="A49" i="2"/>
  <c r="L30" i="2"/>
  <c r="C33" i="2"/>
  <c r="A33" i="2"/>
  <c r="K30" i="2"/>
  <c r="J30" i="2"/>
  <c r="I30" i="2"/>
  <c r="A20" i="2" l="1"/>
  <c r="A21" i="2"/>
  <c r="C20" i="2"/>
  <c r="C21" i="2"/>
  <c r="A19" i="2"/>
  <c r="C19" i="2"/>
  <c r="A36" i="2"/>
  <c r="A18" i="2"/>
  <c r="A17" i="2"/>
  <c r="C18" i="2"/>
  <c r="C17" i="2"/>
  <c r="C36" i="2"/>
  <c r="A40" i="2"/>
  <c r="C40" i="2"/>
  <c r="A14" i="2"/>
  <c r="C14" i="2"/>
  <c r="A31" i="2"/>
  <c r="C32" i="2"/>
  <c r="C31" i="2"/>
  <c r="C30" i="2"/>
  <c r="A32" i="2"/>
  <c r="A30" i="2"/>
  <c r="I44" i="2"/>
  <c r="J44" i="2"/>
  <c r="K44" i="2"/>
  <c r="L44" i="2"/>
  <c r="A44" i="2" l="1"/>
  <c r="C44" i="2"/>
  <c r="A45" i="2"/>
  <c r="A41" i="2" l="1"/>
  <c r="A38" i="2"/>
  <c r="A28" i="2"/>
  <c r="A15" i="2"/>
  <c r="A12" i="2"/>
  <c r="C49" i="2"/>
  <c r="C45" i="2"/>
  <c r="C41" i="2"/>
  <c r="C38" i="2"/>
  <c r="C28" i="2"/>
  <c r="C25" i="2"/>
  <c r="C15" i="2"/>
  <c r="C12" i="2"/>
  <c r="C7" i="2" l="1"/>
  <c r="F4" i="2"/>
  <c r="F1" i="2"/>
  <c r="I11" i="2" l="1"/>
  <c r="J11" i="2"/>
  <c r="K11" i="2"/>
  <c r="L11" i="2"/>
  <c r="A11" i="2" l="1"/>
  <c r="C11" i="2"/>
  <c r="L35" i="2"/>
  <c r="K35" i="2"/>
  <c r="J35" i="2"/>
  <c r="I35" i="2"/>
  <c r="L47" i="2"/>
  <c r="K47" i="2"/>
  <c r="A47" i="2" s="1"/>
  <c r="J47" i="2"/>
  <c r="I47" i="2"/>
  <c r="I24" i="2"/>
  <c r="L43" i="2"/>
  <c r="K43" i="2"/>
  <c r="K27" i="2"/>
  <c r="K24" i="2"/>
  <c r="K10" i="2"/>
  <c r="L24" i="2"/>
  <c r="C47" i="2" l="1"/>
  <c r="A24" i="2"/>
  <c r="A43" i="2"/>
  <c r="C35" i="2"/>
  <c r="A35" i="2"/>
  <c r="L10" i="2"/>
  <c r="A10" i="2" s="1"/>
  <c r="J10" i="2"/>
  <c r="J43" i="2" l="1"/>
  <c r="J27" i="2"/>
  <c r="J24" i="2"/>
  <c r="C24" i="2" s="1"/>
  <c r="I43" i="2" l="1"/>
  <c r="I27" i="2"/>
  <c r="L27" i="2"/>
  <c r="I10" i="2"/>
  <c r="C10" i="2" s="1"/>
  <c r="C27" i="2" l="1"/>
  <c r="A2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Raivo</author>
  </authors>
  <commentList>
    <comment ref="I7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186"/>
          </rPr>
          <t>TÖÖ KOOD</t>
        </r>
      </text>
    </comment>
    <comment ref="I8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186"/>
          </rPr>
          <t>LEPINGU NR (KUI ON)</t>
        </r>
      </text>
    </comment>
  </commentList>
</comments>
</file>

<file path=xl/sharedStrings.xml><?xml version="1.0" encoding="utf-8"?>
<sst xmlns="http://schemas.openxmlformats.org/spreadsheetml/2006/main" count="128" uniqueCount="89">
  <si>
    <t>3.Seletuskirjad</t>
  </si>
  <si>
    <t>1.Lähtedokumendid</t>
  </si>
  <si>
    <t>2.Kooskõlastused</t>
  </si>
  <si>
    <t>Dokumendi tähis</t>
  </si>
  <si>
    <t>Grupi tähis</t>
  </si>
  <si>
    <t>Dokumendi nimetus</t>
  </si>
  <si>
    <t>Projekti osa tähis</t>
  </si>
  <si>
    <t>Järjekorra nr</t>
  </si>
  <si>
    <t>Projekti tunnus</t>
  </si>
  <si>
    <t>Staadium</t>
  </si>
  <si>
    <t>Versiooni nr</t>
  </si>
  <si>
    <t>Faili nimeväljad</t>
  </si>
  <si>
    <t>Projekti konteiner</t>
  </si>
  <si>
    <t>-</t>
  </si>
  <si>
    <t>Märkus</t>
  </si>
  <si>
    <t>Kuupäev</t>
  </si>
  <si>
    <t>Dokumendi faili nimi</t>
  </si>
  <si>
    <t>01</t>
  </si>
  <si>
    <t>02</t>
  </si>
  <si>
    <t>03</t>
  </si>
  <si>
    <t>Faili laiend</t>
  </si>
  <si>
    <t>pdf</t>
  </si>
  <si>
    <t>Sisukord</t>
  </si>
  <si>
    <t>8.Spetsifikatsioonid, mahtude loetelud</t>
  </si>
  <si>
    <t>Joonise nr.</t>
  </si>
  <si>
    <t>0. Ülddokumendid</t>
  </si>
  <si>
    <t>dwg+pdf</t>
  </si>
  <si>
    <t>xls+pdf</t>
  </si>
  <si>
    <t xml:space="preserve"> </t>
  </si>
  <si>
    <t>bdoc</t>
  </si>
  <si>
    <t>6</t>
  </si>
  <si>
    <t>9.Lisad</t>
  </si>
  <si>
    <t>KOOD</t>
  </si>
  <si>
    <t>LEPING</t>
  </si>
  <si>
    <t>4.Asendiplaanid</t>
  </si>
  <si>
    <t>asend</t>
  </si>
  <si>
    <t>6.Pikiprofiilid</t>
  </si>
  <si>
    <t>101</t>
  </si>
  <si>
    <t>7.Sõlmejoonised</t>
  </si>
  <si>
    <t>Töö nimetus</t>
  </si>
  <si>
    <t>Objekti aadress</t>
  </si>
  <si>
    <t>Projekti sisukord</t>
  </si>
  <si>
    <t>Töö nr</t>
  </si>
  <si>
    <t>Projekti osa</t>
  </si>
  <si>
    <t>Versioon</t>
  </si>
  <si>
    <t>Dok. nr.</t>
  </si>
  <si>
    <t>Tiitelleht VK välisvõrk</t>
  </si>
  <si>
    <t>5.Hoonte plaanid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</si>
  <si>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</si>
  <si>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sisukord</t>
  </si>
  <si>
    <t>VK materjalide spetsifikatsioon</t>
  </si>
  <si>
    <t>spets</t>
  </si>
  <si>
    <t>VK materjalide ja tööde loetelu</t>
  </si>
  <si>
    <t>tiitelleht</t>
  </si>
  <si>
    <t>VKV</t>
  </si>
  <si>
    <t>AS Tallinna Vesi tehnilised tingimused</t>
  </si>
  <si>
    <t>Asendiplaan.</t>
  </si>
  <si>
    <t>Kamber</t>
  </si>
  <si>
    <t>TallVesi-TT</t>
  </si>
  <si>
    <t>TallVesi-koosk</t>
  </si>
  <si>
    <t>AS Tallinna Vesi arvamus</t>
  </si>
  <si>
    <t>Ehitusluba</t>
  </si>
  <si>
    <t>Ehitusluba nr 2512271/01120</t>
  </si>
  <si>
    <t>Elektrilevi OÜ kooskõlastus</t>
  </si>
  <si>
    <t>Elektrilevi-koosk</t>
  </si>
  <si>
    <t>AS Utilitas kooskõlastus</t>
  </si>
  <si>
    <t>04</t>
  </si>
  <si>
    <t>Utilitas-koosk</t>
  </si>
  <si>
    <t>05</t>
  </si>
  <si>
    <t>Narva pilootalal kuivendussüsteemi (sh mahuti ja torustik) projekteerimine</t>
  </si>
  <si>
    <t>AÜ Elektron üldmaa, Narva linn, Ida-Virumaa</t>
  </si>
  <si>
    <t>põhiprojekt</t>
  </si>
  <si>
    <t>NA88</t>
  </si>
  <si>
    <t>343-24</t>
  </si>
  <si>
    <t>PP</t>
  </si>
  <si>
    <t>VK seletuskiri</t>
  </si>
  <si>
    <t>seletuskiri</t>
  </si>
  <si>
    <t>profiil-K2</t>
  </si>
  <si>
    <t>Pikiprofiil. Torustik kraavist läbi tiigi ja mahuti</t>
  </si>
  <si>
    <t>Pikiprofiil. Torustik mahutist hüdranti</t>
  </si>
  <si>
    <t>SK-3</t>
  </si>
  <si>
    <t>Kaevu SK-3 kell</t>
  </si>
  <si>
    <t>materjalid</t>
  </si>
  <si>
    <t>truubi-ots</t>
  </si>
  <si>
    <t>Truubi otsa tüüpjoonis</t>
  </si>
  <si>
    <t>tuletorje-mahuti</t>
  </si>
  <si>
    <t>Tuletõrjevee mahuti</t>
  </si>
  <si>
    <t>Tiigi profiil koos mahutiga</t>
  </si>
  <si>
    <t>tiik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</si>
</sst>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name val="Verdana"/>
      <family val="2"/>
    </font>
    <font>
      <b/>
      <sz val="12"/>
      <color theme="1"/>
      <name val="Verdana"/>
      <family val="2"/>
    </font>
    <font>
      <sz val="10"/>
      <name val="Verdana"/>
      <family val="2"/>
    </font>
    <font>
      <b/>
      <sz val="8"/>
      <color theme="1"/>
      <name val="Verdana"/>
      <family val="2"/>
    </font>
    <font>
      <b/>
      <sz val="8"/>
      <name val="Verdana"/>
      <family val="2"/>
    </font>
    <font>
      <sz val="10"/>
      <color theme="0" tint="-0.499984740745262"/>
      <name val="Verdana"/>
      <family val="2"/>
    </font>
    <font>
      <b/>
      <sz val="9"/>
      <color indexed="81"/>
      <name val="Tahoma"/>
      <family val="2"/>
      <charset val="186"/>
    </font>
    <font>
      <sz val="7"/>
      <color theme="1"/>
      <name val="Verdana"/>
      <family val="2"/>
    </font>
    <font>
      <sz val="7"/>
      <name val="Verdana"/>
      <family val="2"/>
      <charset val="186"/>
    </font>
    <font>
      <b/>
      <sz val="10"/>
      <name val="Verdana"/>
      <family val="2"/>
      <charset val="186"/>
    </font>
    <font>
      <sz val="8"/>
      <name val="Verdana"/>
      <family val="2"/>
      <charset val="186"/>
    </font>
    <font>
      <sz val="8"/>
      <color theme="0" tint="-0.499984740745262"/>
      <name val="Verdana"/>
      <family val="2"/>
    </font>
    <font>
      <sz val="8"/>
      <color theme="1"/>
      <name val="Verdana"/>
      <family val="2"/>
    </font>
    <font>
      <sz val="8"/>
      <name val="Verdana"/>
      <family val="2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2" borderId="0" xfId="0" applyFont="1" applyFill="1"/>
    <xf numFmtId="0" fontId="4" fillId="2" borderId="1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2" fillId="2" borderId="13" xfId="0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1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/>
    </xf>
    <xf numFmtId="0" fontId="10" fillId="0" borderId="0" xfId="0" applyFont="1"/>
    <xf numFmtId="49" fontId="3" fillId="0" borderId="0" xfId="0" applyNumberFormat="1" applyFont="1" applyAlignment="1">
      <alignment vertical="center"/>
    </xf>
    <xf numFmtId="49" fontId="7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0" fontId="10" fillId="0" borderId="18" xfId="0" applyFont="1" applyBorder="1"/>
    <xf numFmtId="49" fontId="7" fillId="0" borderId="18" xfId="0" applyNumberFormat="1" applyFont="1" applyBorder="1" applyAlignment="1">
      <alignment horizontal="left" vertical="center"/>
    </xf>
    <xf numFmtId="49" fontId="3" fillId="0" borderId="18" xfId="0" applyNumberFormat="1" applyFont="1" applyBorder="1" applyAlignment="1">
      <alignment vertical="center"/>
    </xf>
    <xf numFmtId="0" fontId="2" fillId="0" borderId="18" xfId="0" applyFont="1" applyBorder="1"/>
    <xf numFmtId="49" fontId="11" fillId="0" borderId="18" xfId="0" applyNumberFormat="1" applyFont="1" applyBorder="1" applyAlignment="1">
      <alignment horizontal="right" vertical="center"/>
    </xf>
    <xf numFmtId="14" fontId="7" fillId="0" borderId="18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8" fillId="0" borderId="1" xfId="0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14" fontId="13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6" fillId="0" borderId="23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right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49" fontId="6" fillId="2" borderId="14" xfId="0" applyNumberFormat="1" applyFont="1" applyFill="1" applyBorder="1" applyAlignment="1">
      <alignment horizontal="center" vertical="center" wrapText="1"/>
    </xf>
    <xf numFmtId="49" fontId="6" fillId="2" borderId="16" xfId="0" applyNumberFormat="1" applyFont="1" applyFill="1" applyBorder="1" applyAlignment="1">
      <alignment horizontal="center"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center" wrapText="1"/>
    </xf>
    <xf numFmtId="49" fontId="6" fillId="2" borderId="1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 wrapText="1"/>
    </xf>
    <xf numFmtId="0" fontId="16" fillId="0" borderId="23" xfId="0" applyFont="1" applyBorder="1" applyAlignment="1">
      <alignment horizontal="center" vertical="center" wrapText="1"/>
    </xf>
  </cellXfs>
  <cellStyles count="1"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7"/>
  <sheetViews>
    <sheetView tabSelected="1" topLeftCell="A24" zoomScaleNormal="100" zoomScaleSheetLayoutView="100" workbookViewId="0">
      <selection activeCell="O38" sqref="O38"/>
    </sheetView>
  </sheetViews>
  <sheetFormatPr defaultColWidth="24.140625" defaultRowHeight="12.75" x14ac:dyDescent="0.2"/>
  <cols>
    <col min="1" max="1" width="11.85546875" style="2" customWidth="1"/>
    <col min="2" max="2" width="29.85546875" style="2" customWidth="1"/>
    <col min="3" max="5" width="9.28515625" style="2" customWidth="1"/>
    <col min="6" max="6" width="12.28515625" style="2" customWidth="1"/>
    <col min="7" max="7" width="4.7109375" style="2" customWidth="1"/>
    <col min="8" max="8" width="7.7109375" style="2" customWidth="1"/>
    <col min="9" max="9" width="18.42578125" style="13" customWidth="1"/>
    <col min="10" max="10" width="9.85546875" style="13" customWidth="1"/>
    <col min="11" max="12" width="9.42578125" style="13" customWidth="1"/>
    <col min="13" max="13" width="10.85546875" style="13" customWidth="1"/>
    <col min="14" max="14" width="11.140625" style="13" customWidth="1"/>
    <col min="15" max="15" width="24.140625" style="13" customWidth="1"/>
    <col min="16" max="16" width="13.140625" style="13" customWidth="1"/>
    <col min="17" max="17" width="11.5703125" style="13" customWidth="1"/>
    <col min="18" max="18" width="10.5703125" style="2" customWidth="1"/>
    <col min="19" max="19" width="12.85546875" style="2" customWidth="1"/>
    <col min="20" max="16384" width="24.140625" style="2"/>
  </cols>
  <sheetData>
    <row r="1" spans="1:17" ht="42.75" thickBot="1" x14ac:dyDescent="0.25">
      <c r="A1" s="45" t="s">
        <v>39</v>
      </c>
      <c r="B1" s="73" t="s">
        <v>69</v>
      </c>
      <c r="C1" s="66"/>
      <c r="E1" s="48" t="s">
        <v>42</v>
      </c>
      <c r="F1" s="74" t="str">
        <f>CONCATENATE(I7,IF(OR(ISBLANK(I8)=TRUE,I8="-"),"","/"),I8)</f>
        <v>NA88/343-24</v>
      </c>
      <c r="G1" s="49"/>
    </row>
    <row r="2" spans="1:17" ht="21" x14ac:dyDescent="0.2">
      <c r="A2" s="45" t="s">
        <v>40</v>
      </c>
      <c r="B2" s="73" t="s">
        <v>70</v>
      </c>
      <c r="C2" s="44"/>
      <c r="E2" s="48" t="s">
        <v>43</v>
      </c>
      <c r="F2" s="50" t="s">
        <v>54</v>
      </c>
      <c r="I2" s="84" t="s">
        <v>11</v>
      </c>
      <c r="J2" s="85"/>
      <c r="K2" s="85"/>
      <c r="L2" s="85"/>
      <c r="M2" s="85"/>
      <c r="N2" s="85"/>
      <c r="O2" s="85"/>
      <c r="P2" s="86"/>
      <c r="Q2" s="81" t="s">
        <v>20</v>
      </c>
    </row>
    <row r="3" spans="1:17" ht="15" x14ac:dyDescent="0.2">
      <c r="A3" s="45" t="s">
        <v>9</v>
      </c>
      <c r="B3" s="47" t="s">
        <v>71</v>
      </c>
      <c r="C3" s="46"/>
      <c r="E3" s="48" t="s">
        <v>44</v>
      </c>
      <c r="F3" s="50"/>
      <c r="I3" s="14">
        <v>1</v>
      </c>
      <c r="J3" s="15">
        <v>2</v>
      </c>
      <c r="K3" s="87">
        <v>3</v>
      </c>
      <c r="L3" s="87"/>
      <c r="M3" s="87"/>
      <c r="N3" s="15">
        <v>4</v>
      </c>
      <c r="O3" s="15">
        <v>5</v>
      </c>
      <c r="P3" s="16" t="s">
        <v>30</v>
      </c>
      <c r="Q3" s="82"/>
    </row>
    <row r="4" spans="1:17" x14ac:dyDescent="0.2">
      <c r="A4" s="53"/>
      <c r="B4" s="54" t="s">
        <v>41</v>
      </c>
      <c r="C4" s="55"/>
      <c r="D4" s="56"/>
      <c r="E4" s="57" t="s">
        <v>15</v>
      </c>
      <c r="F4" s="58">
        <f ca="1">TODAY()</f>
        <v>45750</v>
      </c>
      <c r="I4" s="91" t="s">
        <v>8</v>
      </c>
      <c r="J4" s="88" t="s">
        <v>9</v>
      </c>
      <c r="K4" s="90" t="s">
        <v>3</v>
      </c>
      <c r="L4" s="90"/>
      <c r="M4" s="90"/>
      <c r="N4" s="88" t="s">
        <v>10</v>
      </c>
      <c r="O4" s="88" t="s">
        <v>14</v>
      </c>
      <c r="P4" s="93" t="s">
        <v>15</v>
      </c>
      <c r="Q4" s="82"/>
    </row>
    <row r="5" spans="1:17" ht="21.75" thickBot="1" x14ac:dyDescent="0.25">
      <c r="B5" s="95"/>
      <c r="C5" s="95"/>
      <c r="D5" s="95"/>
      <c r="E5" s="95"/>
      <c r="F5" s="95"/>
      <c r="I5" s="92"/>
      <c r="J5" s="89"/>
      <c r="K5" s="17" t="s">
        <v>6</v>
      </c>
      <c r="L5" s="17" t="s">
        <v>4</v>
      </c>
      <c r="M5" s="17" t="s">
        <v>7</v>
      </c>
      <c r="N5" s="89"/>
      <c r="O5" s="89"/>
      <c r="P5" s="94"/>
      <c r="Q5" s="83"/>
    </row>
    <row r="6" spans="1:17" ht="15.75" thickBot="1" x14ac:dyDescent="0.25">
      <c r="A6" s="68" t="s">
        <v>45</v>
      </c>
      <c r="B6" s="69" t="s">
        <v>5</v>
      </c>
      <c r="C6" s="96" t="s">
        <v>16</v>
      </c>
      <c r="D6" s="96"/>
      <c r="E6" s="96"/>
      <c r="F6" s="70"/>
      <c r="G6" s="6"/>
      <c r="H6" s="6"/>
      <c r="I6" s="18"/>
      <c r="J6" s="18"/>
      <c r="K6" s="18"/>
      <c r="L6" s="18"/>
      <c r="M6" s="18"/>
      <c r="N6" s="18"/>
      <c r="O6" s="18"/>
      <c r="P6" s="18"/>
      <c r="Q6" s="18"/>
    </row>
    <row r="7" spans="1:17" ht="16.899999999999999" customHeight="1" thickBot="1" x14ac:dyDescent="0.25">
      <c r="A7" s="68" t="s">
        <v>24</v>
      </c>
      <c r="B7" s="69" t="s">
        <v>12</v>
      </c>
      <c r="C7" s="76" t="str">
        <f>CONCATENATE(I7,IF(OR(ISBLANK(J7)=TRUE,J7="-"),"","_"),IF(OR(ISBLANK(J7)=TRUE,J7="-"),"",J7),IF(OR(ISBLANK(K7)=TRUE,K7="-"),"","_"),IF(OR(ISBLANK(K7)=TRUE,K7="-"),"",K7),IF(OR(ISBLANK(L7)=TRUE,L7="-"),"","-"),IF(OR(ISBLANK(L7)=TRUE,L7="-"),"",L7),IF(OR(ISBLANK(M7)=TRUE,M7="-"),"","-"),IF(OR(ISBLANK(M7)=TRUE,M7="-"),"",M7),IF(OR(ISBLANK(N7)=TRUE,N7="-"),"","_"),IF(OR(ISBLANK(N7)=TRUE,N7="-"),"",N7),IF(OR(ISBLANK(O7)=TRUE,O7="-"),"","_"),IF(OR(ISBLANK(O7)=TRUE,O7="-"),"",O7),IF(OR(ISBLANK(P7)=TRUE,P7="-"),"","_"),IF(OR(ISBLANK(P7)=TRUE,P7="-"),"",P7),".",Q7)</f>
        <v>NA88_PP_VKV.bdoc</v>
      </c>
      <c r="D7" s="76"/>
      <c r="E7" s="76"/>
      <c r="F7" s="68" t="s">
        <v>15</v>
      </c>
      <c r="G7" s="6"/>
      <c r="H7" s="41" t="s">
        <v>32</v>
      </c>
      <c r="I7" s="9" t="s">
        <v>72</v>
      </c>
      <c r="J7" s="10" t="s">
        <v>74</v>
      </c>
      <c r="K7" s="10" t="s">
        <v>54</v>
      </c>
      <c r="L7" s="19"/>
      <c r="M7" s="19" t="s">
        <v>13</v>
      </c>
      <c r="N7" s="19"/>
      <c r="O7" s="19"/>
      <c r="P7" s="20"/>
      <c r="Q7" s="20" t="s">
        <v>29</v>
      </c>
    </row>
    <row r="8" spans="1:17" ht="15.75" thickBot="1" x14ac:dyDescent="0.25">
      <c r="A8" s="72">
        <v>1</v>
      </c>
      <c r="B8" s="72">
        <v>2</v>
      </c>
      <c r="C8" s="98">
        <v>3</v>
      </c>
      <c r="D8" s="98"/>
      <c r="E8" s="98"/>
      <c r="F8" s="71">
        <v>4</v>
      </c>
      <c r="G8" s="6"/>
      <c r="H8" s="42" t="s">
        <v>33</v>
      </c>
      <c r="I8" s="43" t="s">
        <v>73</v>
      </c>
      <c r="J8" s="43"/>
      <c r="K8" s="43"/>
      <c r="L8" s="51"/>
      <c r="M8" s="51"/>
      <c r="N8" s="51"/>
      <c r="O8" s="51"/>
      <c r="P8" s="52"/>
      <c r="Q8" s="52"/>
    </row>
    <row r="9" spans="1:17" s="5" customFormat="1" ht="30" customHeight="1" thickTop="1" thickBot="1" x14ac:dyDescent="0.25">
      <c r="A9" s="97" t="s">
        <v>25</v>
      </c>
      <c r="B9" s="97"/>
      <c r="C9" s="97"/>
      <c r="D9" s="97"/>
      <c r="E9" s="97"/>
      <c r="F9" s="97"/>
      <c r="G9" s="8"/>
      <c r="H9" s="7"/>
      <c r="I9" s="38"/>
      <c r="J9" s="21"/>
      <c r="K9" s="22"/>
      <c r="L9" s="23">
        <v>0</v>
      </c>
      <c r="M9" s="24"/>
      <c r="N9" s="24"/>
      <c r="O9" s="24"/>
      <c r="P9" s="24"/>
      <c r="Q9" s="24"/>
    </row>
    <row r="10" spans="1:17" s="4" customFormat="1" ht="30" customHeight="1" x14ac:dyDescent="0.2">
      <c r="A10" s="67" t="str">
        <f>CONCATENATE(K10,"-",L10,"-",M10)</f>
        <v>VKV-0-01</v>
      </c>
      <c r="B10" s="59" t="s">
        <v>46</v>
      </c>
      <c r="C10" s="76" t="str">
        <f>CONCATENATE(I10,IF(OR(ISBLANK(J10)=TRUE,J10="-"),"","_"),IF(OR(ISBLANK(J10)=TRUE,J10="-"),"",J10),IF(OR(ISBLANK(K10)=TRUE,K10="-"),"","_"),IF(OR(ISBLANK(K10)=TRUE,K10="-"),"",K10),IF(OR(ISBLANK(L10)=TRUE,L10="-"),"","-"),IF(OR(ISBLANK(L10)=TRUE,L10="-"),"",L10),IF(OR(ISBLANK(M10)=TRUE,M10="-"),"","-"),IF(OR(ISBLANK(M10)=TRUE,M10="-"),"",M10),IF(OR(ISBLANK(N10)=TRUE,N10="-"),"","_"),IF(OR(ISBLANK(N10)=TRUE,N10="-"),"",N10),IF(OR(ISBLANK(O10)=TRUE,O10="-"),"","_"),IF(OR(ISBLANK(O10)=TRUE,O10="-"),"",O10),IF(OR(ISBLANK(P10)=TRUE,P10="-"),"","_"),IF(OR(ISBLANK(P10)=TRUE,P10="-"),"",P10),".",Q10)</f>
        <v>NA88_PP_VKV-0-01_tiitelleht.pdf</v>
      </c>
      <c r="D10" s="76"/>
      <c r="E10" s="76"/>
      <c r="F10" s="61"/>
      <c r="G10" s="7"/>
      <c r="H10" s="7"/>
      <c r="I10" s="38" t="str">
        <f>$I$7</f>
        <v>NA88</v>
      </c>
      <c r="J10" s="39" t="str">
        <f>$J$7</f>
        <v>PP</v>
      </c>
      <c r="K10" s="39" t="str">
        <f>$K$7</f>
        <v>VKV</v>
      </c>
      <c r="L10" s="40">
        <f>$L$9</f>
        <v>0</v>
      </c>
      <c r="M10" s="11" t="s">
        <v>17</v>
      </c>
      <c r="N10" s="11"/>
      <c r="O10" s="11" t="s">
        <v>53</v>
      </c>
      <c r="P10" s="11"/>
      <c r="Q10" s="11" t="s">
        <v>21</v>
      </c>
    </row>
    <row r="11" spans="1:17" s="1" customFormat="1" ht="30" customHeight="1" x14ac:dyDescent="0.2">
      <c r="A11" s="67" t="str">
        <f>CONCATENATE(K11,"-",L11,"-",M11)</f>
        <v>VKV-0-02</v>
      </c>
      <c r="B11" s="59" t="s">
        <v>22</v>
      </c>
      <c r="C11" s="76" t="str">
        <f>CONCATENATE(I11,IF(OR(ISBLANK(J11)=TRUE,J11="-"),"","_"),IF(OR(ISBLANK(J11)=TRUE,J11="-"),"",J11),IF(OR(ISBLANK(K11)=TRUE,K11="-"),"","_"),IF(OR(ISBLANK(K11)=TRUE,K11="-"),"",K11),IF(OR(ISBLANK(L11)=TRUE,L11="-"),"","-"),IF(OR(ISBLANK(L11)=TRUE,L11="-"),"",L11),IF(OR(ISBLANK(M11)=TRUE,M11="-"),"","-"),IF(OR(ISBLANK(M11)=TRUE,M11="-"),"",M11),IF(OR(ISBLANK(N11)=TRUE,N11="-"),"","_"),IF(OR(ISBLANK(N11)=TRUE,N11="-"),"",N11),IF(OR(ISBLANK(O11)=TRUE,O11="-"),"","_"),IF(OR(ISBLANK(O11)=TRUE,O11="-"),"",O11),IF(OR(ISBLANK(P11)=TRUE,P11="-"),"","_"),IF(OR(ISBLANK(P11)=TRUE,P11="-"),"",P11),".",Q11)</f>
        <v>NA88_PP_VKV-0-02_sisukord.pdf</v>
      </c>
      <c r="D11" s="76"/>
      <c r="E11" s="76"/>
      <c r="F11" s="61"/>
      <c r="G11" s="7"/>
      <c r="H11" s="7"/>
      <c r="I11" s="38" t="str">
        <f t="shared" ref="I11" si="0">$I$7</f>
        <v>NA88</v>
      </c>
      <c r="J11" s="39" t="str">
        <f t="shared" ref="J11" si="1">$J$7</f>
        <v>PP</v>
      </c>
      <c r="K11" s="39" t="str">
        <f t="shared" ref="K11" si="2">$K$7</f>
        <v>VKV</v>
      </c>
      <c r="L11" s="40">
        <f t="shared" ref="L11" si="3">$L$9</f>
        <v>0</v>
      </c>
      <c r="M11" s="11" t="s">
        <v>18</v>
      </c>
      <c r="N11" s="11"/>
      <c r="O11" s="11" t="s">
        <v>49</v>
      </c>
      <c r="P11" s="11"/>
      <c r="Q11" s="11" t="s">
        <v>21</v>
      </c>
    </row>
    <row r="12" spans="1:17" ht="30" customHeight="1" thickBot="1" x14ac:dyDescent="0.25">
      <c r="A12" s="67" t="str">
        <f t="shared" ref="A12" si="4">CONCATENATE(K12,".",L12,".",M12)</f>
        <v>..</v>
      </c>
      <c r="B12" s="59"/>
      <c r="C12" s="76" t="str">
        <f>CONCATENATE(I12,IF(OR(ISBLANK(J12)=TRUE,J12="-"),"","_"),IF(OR(ISBLANK(J12)=TRUE,J12="-"),"",J12),IF(OR(ISBLANK(K12)=TRUE,K12="-"),"","_"),IF(OR(ISBLANK(K12)=TRUE,K12="-"),"",K12),IF(OR(ISBLANK(L12)=TRUE,L12="-"),"","-"),IF(OR(ISBLANK(L12)=TRUE,L12="-"),"",L12),IF(OR(ISBLANK(M12)=TRUE,M12="-"),"","-"),IF(OR(ISBLANK(M12)=TRUE,M12="-"),"",M12),IF(OR(ISBLANK(N12)=TRUE,N12="-"),"","_"),IF(OR(ISBLANK(N12)=TRUE,N12="-"),"",N12),IF(OR(ISBLANK(O12)=TRUE,O12="-"),"","_"),IF(OR(ISBLANK(O12)=TRUE,O12="-"),"",O12),IF(OR(ISBLANK(P12)=TRUE,P12="-"),"","_"),IF(OR(ISBLANK(P12)=TRUE,P12="-"),"",P12),".",Q12)</f>
        <v>.</v>
      </c>
      <c r="D12" s="76"/>
      <c r="E12" s="76"/>
      <c r="F12" s="62"/>
      <c r="G12" s="7"/>
      <c r="H12" s="7"/>
      <c r="I12" s="29"/>
      <c r="J12" s="29"/>
      <c r="K12" s="30"/>
      <c r="L12" s="30"/>
      <c r="M12" s="31"/>
      <c r="N12" s="31"/>
      <c r="O12" s="31"/>
      <c r="P12" s="31"/>
      <c r="Q12" s="31"/>
    </row>
    <row r="13" spans="1:17" ht="30" hidden="1" customHeight="1" thickBot="1" x14ac:dyDescent="0.25">
      <c r="A13" s="77" t="s">
        <v>1</v>
      </c>
      <c r="B13" s="77"/>
      <c r="C13" s="77"/>
      <c r="D13" s="77"/>
      <c r="E13" s="77"/>
      <c r="F13" s="77"/>
      <c r="G13" s="8"/>
      <c r="H13" s="8"/>
      <c r="I13" s="21"/>
      <c r="J13" s="21"/>
      <c r="K13" s="22"/>
      <c r="L13" s="23">
        <v>1</v>
      </c>
      <c r="M13" s="24"/>
      <c r="N13" s="24"/>
      <c r="O13" s="24"/>
      <c r="P13" s="24"/>
      <c r="Q13" s="24"/>
    </row>
    <row r="14" spans="1:17" ht="25.5" hidden="1" x14ac:dyDescent="0.2">
      <c r="A14" s="67" t="str">
        <f>CONCATENATE(K14,"-",L14,"-",M14)</f>
        <v>VKV-1-01</v>
      </c>
      <c r="B14" s="59" t="s">
        <v>55</v>
      </c>
      <c r="C14" s="76" t="str">
        <f t="shared" ref="C14" si="5">CONCATENATE(I14,IF(OR(ISBLANK(J14)=TRUE,J14="-"),"","_"),IF(OR(ISBLANK(J14)=TRUE,J14="-"),"",J14),IF(OR(ISBLANK(K14)=TRUE,K14="-"),"","_"),IF(OR(ISBLANK(K14)=TRUE,K14="-"),"",K14),IF(OR(ISBLANK(L14)=TRUE,L14="-"),"","-"),IF(OR(ISBLANK(L14)=TRUE,L14="-"),"",L14),IF(OR(ISBLANK(M14)=TRUE,M14="-"),"","-"),IF(OR(ISBLANK(M14)=TRUE,M14="-"),"",M14),IF(OR(ISBLANK(N14)=TRUE,N14="-"),"","_"),IF(OR(ISBLANK(N14)=TRUE,N14="-"),"",N14),IF(OR(ISBLANK(O14)=TRUE,O14="-"),"","_"),IF(OR(ISBLANK(O14)=TRUE,O14="-"),"",O14),IF(OR(ISBLANK(P14)=TRUE,P14="-"),"","_"),IF(OR(ISBLANK(P14)=TRUE,P14="-"),"",P14),".",Q14)</f>
        <v>NA88_PP_VKV-1-01_TallVesi-TT.pdf</v>
      </c>
      <c r="D14" s="76"/>
      <c r="E14" s="76"/>
      <c r="F14" s="64">
        <v>45581</v>
      </c>
      <c r="G14" s="8"/>
      <c r="H14" s="8"/>
      <c r="I14" s="38" t="str">
        <f>$I$7</f>
        <v>NA88</v>
      </c>
      <c r="J14" s="39" t="str">
        <f>$J$7</f>
        <v>PP</v>
      </c>
      <c r="K14" s="39" t="str">
        <f>$K$7</f>
        <v>VKV</v>
      </c>
      <c r="L14" s="40">
        <f>$L$13</f>
        <v>1</v>
      </c>
      <c r="M14" s="11" t="s">
        <v>17</v>
      </c>
      <c r="N14" s="11"/>
      <c r="O14" s="11" t="s">
        <v>58</v>
      </c>
      <c r="P14" s="11"/>
      <c r="Q14" s="11" t="s">
        <v>21</v>
      </c>
    </row>
    <row r="15" spans="1:17" ht="30" hidden="1" customHeight="1" thickBot="1" x14ac:dyDescent="0.25">
      <c r="A15" s="67" t="str">
        <f t="shared" ref="A15" si="6">CONCATENATE(K15,".",L15,".",M15)</f>
        <v>..</v>
      </c>
      <c r="B15" s="59"/>
      <c r="C15" s="76" t="str">
        <f t="shared" ref="C15" si="7">CONCATENATE(I15,IF(OR(ISBLANK(J15)=TRUE,J15="-"),"","_"),IF(OR(ISBLANK(J15)=TRUE,J15="-"),"",J15),IF(OR(ISBLANK(K15)=TRUE,K15="-"),"","_"),IF(OR(ISBLANK(K15)=TRUE,K15="-"),"",K15),IF(OR(ISBLANK(L15)=TRUE,L15="-"),"","-"),IF(OR(ISBLANK(L15)=TRUE,L15="-"),"",L15),IF(OR(ISBLANK(M15)=TRUE,M15="-"),"","-"),IF(OR(ISBLANK(M15)=TRUE,M15="-"),"",M15),IF(OR(ISBLANK(N15)=TRUE,N15="-"),"","_"),IF(OR(ISBLANK(N15)=TRUE,N15="-"),"",N15),IF(OR(ISBLANK(O15)=TRUE,O15="-"),"","_"),IF(OR(ISBLANK(O15)=TRUE,O15="-"),"",O15),IF(OR(ISBLANK(P15)=TRUE,P15="-"),"","_"),IF(OR(ISBLANK(P15)=TRUE,P15="-"),"",P15),".",Q15)</f>
        <v>_ .</v>
      </c>
      <c r="D15" s="76"/>
      <c r="E15" s="76"/>
      <c r="F15" s="62"/>
      <c r="G15" s="7"/>
      <c r="H15" s="7"/>
      <c r="I15" s="25"/>
      <c r="J15" s="26"/>
      <c r="K15" s="33"/>
      <c r="L15" s="33"/>
      <c r="M15" s="32"/>
      <c r="N15" s="32"/>
      <c r="O15" s="32" t="s">
        <v>28</v>
      </c>
      <c r="P15" s="32"/>
      <c r="Q15" s="32"/>
    </row>
    <row r="16" spans="1:17" ht="30" hidden="1" customHeight="1" thickBot="1" x14ac:dyDescent="0.25">
      <c r="A16" s="77" t="s">
        <v>2</v>
      </c>
      <c r="B16" s="77"/>
      <c r="C16" s="77"/>
      <c r="D16" s="77"/>
      <c r="E16" s="77"/>
      <c r="F16" s="77"/>
      <c r="G16" s="8"/>
      <c r="H16" s="8"/>
      <c r="I16" s="21"/>
      <c r="J16" s="21"/>
      <c r="K16" s="22"/>
      <c r="L16" s="23">
        <v>2</v>
      </c>
      <c r="M16" s="24"/>
      <c r="N16" s="24"/>
      <c r="O16" s="24"/>
      <c r="P16" s="24"/>
      <c r="Q16" s="24"/>
    </row>
    <row r="17" spans="1:17" ht="30" hidden="1" customHeight="1" x14ac:dyDescent="0.2">
      <c r="A17" s="67" t="str">
        <f>CONCATENATE(K17,"-",L17,"-",M17)</f>
        <v>VKV-2-01</v>
      </c>
      <c r="B17" s="59" t="s">
        <v>60</v>
      </c>
      <c r="C17" s="76" t="str">
        <f t="shared" ref="C17" si="8">CONCATENATE(I17,IF(OR(ISBLANK(J17)=TRUE,J17="-"),"","_"),IF(OR(ISBLANK(J17)=TRUE,J17="-"),"",J17),IF(OR(ISBLANK(K17)=TRUE,K17="-"),"","_"),IF(OR(ISBLANK(K17)=TRUE,K17="-"),"",K17),IF(OR(ISBLANK(L17)=TRUE,L17="-"),"","-"),IF(OR(ISBLANK(L17)=TRUE,L17="-"),"",L17),IF(OR(ISBLANK(M17)=TRUE,M17="-"),"","-"),IF(OR(ISBLANK(M17)=TRUE,M17="-"),"",M17),IF(OR(ISBLANK(N17)=TRUE,N17="-"),"","_"),IF(OR(ISBLANK(N17)=TRUE,N17="-"),"",N17),IF(OR(ISBLANK(O17)=TRUE,O17="-"),"","_"),IF(OR(ISBLANK(O17)=TRUE,O17="-"),"",O17),IF(OR(ISBLANK(P17)=TRUE,P17="-"),"","_"),IF(OR(ISBLANK(P17)=TRUE,P17="-"),"",P17),".",Q17)</f>
        <v>NA88_PP_VKV-2-01_TallVesi-koosk.pdf</v>
      </c>
      <c r="D17" s="76"/>
      <c r="E17" s="76"/>
      <c r="F17" s="64">
        <v>45701</v>
      </c>
      <c r="G17" s="7"/>
      <c r="H17" s="7"/>
      <c r="I17" s="38" t="str">
        <f>$I$7</f>
        <v>NA88</v>
      </c>
      <c r="J17" s="39" t="str">
        <f>$J$7</f>
        <v>PP</v>
      </c>
      <c r="K17" s="39" t="str">
        <f>$K$7</f>
        <v>VKV</v>
      </c>
      <c r="L17" s="40">
        <f>$L$16</f>
        <v>2</v>
      </c>
      <c r="M17" s="11" t="s">
        <v>17</v>
      </c>
      <c r="N17" s="11"/>
      <c r="O17" s="11" t="s">
        <v>59</v>
      </c>
      <c r="P17" s="11"/>
      <c r="Q17" s="11" t="s">
        <v>21</v>
      </c>
    </row>
    <row r="18" spans="1:17" ht="30" hidden="1" customHeight="1" x14ac:dyDescent="0.2">
      <c r="A18" s="67" t="str">
        <f>CONCATENATE(K18,"-",L18,"-",M18)</f>
        <v>VKV-2-02</v>
      </c>
      <c r="B18" s="59" t="s">
        <v>62</v>
      </c>
      <c r="C18" s="76" t="str">
        <f t="shared" ref="C18" si="9">CONCATENATE(I18,IF(OR(ISBLANK(J18)=TRUE,J18="-"),"","_"),IF(OR(ISBLANK(J18)=TRUE,J18="-"),"",J18),IF(OR(ISBLANK(K18)=TRUE,K18="-"),"","_"),IF(OR(ISBLANK(K18)=TRUE,K18="-"),"",K18),IF(OR(ISBLANK(L18)=TRUE,L18="-"),"","-"),IF(OR(ISBLANK(L18)=TRUE,L18="-"),"",L18),IF(OR(ISBLANK(M18)=TRUE,M18="-"),"","-"),IF(OR(ISBLANK(M18)=TRUE,M18="-"),"",M18),IF(OR(ISBLANK(N18)=TRUE,N18="-"),"","_"),IF(OR(ISBLANK(N18)=TRUE,N18="-"),"",N18),IF(OR(ISBLANK(O18)=TRUE,O18="-"),"","_"),IF(OR(ISBLANK(O18)=TRUE,O18="-"),"",O18),IF(OR(ISBLANK(P18)=TRUE,P18="-"),"","_"),IF(OR(ISBLANK(P18)=TRUE,P18="-"),"",P18),".",Q18)</f>
        <v>NA88_PP_VKV-2-02_Ehitusluba.pdf</v>
      </c>
      <c r="D18" s="76"/>
      <c r="E18" s="76"/>
      <c r="F18" s="64">
        <v>45714</v>
      </c>
      <c r="G18" s="7"/>
      <c r="H18" s="7"/>
      <c r="I18" s="38" t="str">
        <f>$I$7</f>
        <v>NA88</v>
      </c>
      <c r="J18" s="39" t="str">
        <f>$J$7</f>
        <v>PP</v>
      </c>
      <c r="K18" s="39" t="str">
        <f>$K$7</f>
        <v>VKV</v>
      </c>
      <c r="L18" s="40">
        <f>$L$16</f>
        <v>2</v>
      </c>
      <c r="M18" s="11" t="s">
        <v>18</v>
      </c>
      <c r="N18" s="11"/>
      <c r="O18" s="11" t="s">
        <v>61</v>
      </c>
      <c r="P18" s="11"/>
      <c r="Q18" s="11" t="s">
        <v>21</v>
      </c>
    </row>
    <row r="19" spans="1:17" ht="30" hidden="1" customHeight="1" x14ac:dyDescent="0.2">
      <c r="A19" s="67" t="str">
        <f>CONCATENATE(K19,"-",L19,"-",M19)</f>
        <v>VKV-2-03</v>
      </c>
      <c r="B19" s="59" t="s">
        <v>63</v>
      </c>
      <c r="C19" s="76" t="str">
        <f t="shared" ref="C19" si="10">CONCATENATE(I19,IF(OR(ISBLANK(J19)=TRUE,J19="-"),"","_"),IF(OR(ISBLANK(J19)=TRUE,J19="-"),"",J19),IF(OR(ISBLANK(K19)=TRUE,K19="-"),"","_"),IF(OR(ISBLANK(K19)=TRUE,K19="-"),"",K19),IF(OR(ISBLANK(L19)=TRUE,L19="-"),"","-"),IF(OR(ISBLANK(L19)=TRUE,L19="-"),"",L19),IF(OR(ISBLANK(M19)=TRUE,M19="-"),"","-"),IF(OR(ISBLANK(M19)=TRUE,M19="-"),"",M19),IF(OR(ISBLANK(N19)=TRUE,N19="-"),"","_"),IF(OR(ISBLANK(N19)=TRUE,N19="-"),"",N19),IF(OR(ISBLANK(O19)=TRUE,O19="-"),"","_"),IF(OR(ISBLANK(O19)=TRUE,O19="-"),"",O19),IF(OR(ISBLANK(P19)=TRUE,P19="-"),"","_"),IF(OR(ISBLANK(P19)=TRUE,P19="-"),"",P19),".",Q19)</f>
        <v>NA88_PP_VKV-2-03_Elektrilevi-koosk.pdf</v>
      </c>
      <c r="D19" s="76"/>
      <c r="E19" s="76"/>
      <c r="F19" s="64">
        <v>45716</v>
      </c>
      <c r="G19" s="7"/>
      <c r="H19" s="7"/>
      <c r="I19" s="38" t="str">
        <f>$I$7</f>
        <v>NA88</v>
      </c>
      <c r="J19" s="39" t="str">
        <f>$J$7</f>
        <v>PP</v>
      </c>
      <c r="K19" s="39" t="str">
        <f>$K$7</f>
        <v>VKV</v>
      </c>
      <c r="L19" s="40">
        <f>$L$16</f>
        <v>2</v>
      </c>
      <c r="M19" s="11" t="s">
        <v>19</v>
      </c>
      <c r="N19" s="11"/>
      <c r="O19" s="11" t="s">
        <v>64</v>
      </c>
      <c r="P19" s="11"/>
      <c r="Q19" s="11" t="s">
        <v>21</v>
      </c>
    </row>
    <row r="20" spans="1:17" ht="30" hidden="1" customHeight="1" x14ac:dyDescent="0.2">
      <c r="A20" s="67" t="str">
        <f>CONCATENATE(K20,"-",L20,"-",M20)</f>
        <v>VKV-2-04</v>
      </c>
      <c r="B20" s="59" t="s">
        <v>65</v>
      </c>
      <c r="C20" s="76" t="str">
        <f t="shared" ref="C20" si="11">CONCATENATE(I20,IF(OR(ISBLANK(J20)=TRUE,J20="-"),"","_"),IF(OR(ISBLANK(J20)=TRUE,J20="-"),"",J20),IF(OR(ISBLANK(K20)=TRUE,K20="-"),"","_"),IF(OR(ISBLANK(K20)=TRUE,K20="-"),"",K20),IF(OR(ISBLANK(L20)=TRUE,L20="-"),"","-"),IF(OR(ISBLANK(L20)=TRUE,L20="-"),"",L20),IF(OR(ISBLANK(M20)=TRUE,M20="-"),"","-"),IF(OR(ISBLANK(M20)=TRUE,M20="-"),"",M20),IF(OR(ISBLANK(N20)=TRUE,N20="-"),"","_"),IF(OR(ISBLANK(N20)=TRUE,N20="-"),"",N20),IF(OR(ISBLANK(O20)=TRUE,O20="-"),"","_"),IF(OR(ISBLANK(O20)=TRUE,O20="-"),"",O20),IF(OR(ISBLANK(P20)=TRUE,P20="-"),"","_"),IF(OR(ISBLANK(P20)=TRUE,P20="-"),"",P20),".",Q20)</f>
        <v>NA88_PP_VKV-2-04_Utilitas-koosk.pdf</v>
      </c>
      <c r="D20" s="76"/>
      <c r="E20" s="76"/>
      <c r="F20" s="64">
        <v>45720</v>
      </c>
      <c r="G20" s="7"/>
      <c r="H20" s="7"/>
      <c r="I20" s="38" t="str">
        <f>$I$7</f>
        <v>NA88</v>
      </c>
      <c r="J20" s="39" t="str">
        <f>$J$7</f>
        <v>PP</v>
      </c>
      <c r="K20" s="39" t="str">
        <f>$K$7</f>
        <v>VKV</v>
      </c>
      <c r="L20" s="40">
        <f>$L$16</f>
        <v>2</v>
      </c>
      <c r="M20" s="11" t="s">
        <v>66</v>
      </c>
      <c r="N20" s="11"/>
      <c r="O20" s="11" t="s">
        <v>67</v>
      </c>
      <c r="P20" s="11"/>
      <c r="Q20" s="11" t="s">
        <v>21</v>
      </c>
    </row>
    <row r="21" spans="1:17" ht="30" hidden="1" customHeight="1" x14ac:dyDescent="0.2">
      <c r="A21" s="67" t="str">
        <f>CONCATENATE(K21,"-",L21,"-",M21)</f>
        <v>VKV-2-05</v>
      </c>
      <c r="B21" s="59" t="s">
        <v>60</v>
      </c>
      <c r="C21" s="76" t="str">
        <f t="shared" ref="C21" si="12">CONCATENATE(I21,IF(OR(ISBLANK(J21)=TRUE,J21="-"),"","_"),IF(OR(ISBLANK(J21)=TRUE,J21="-"),"",J21),IF(OR(ISBLANK(K21)=TRUE,K21="-"),"","_"),IF(OR(ISBLANK(K21)=TRUE,K21="-"),"",K21),IF(OR(ISBLANK(L21)=TRUE,L21="-"),"","-"),IF(OR(ISBLANK(L21)=TRUE,L21="-"),"",L21),IF(OR(ISBLANK(M21)=TRUE,M21="-"),"","-"),IF(OR(ISBLANK(M21)=TRUE,M21="-"),"",M21),IF(OR(ISBLANK(N21)=TRUE,N21="-"),"","_"),IF(OR(ISBLANK(N21)=TRUE,N21="-"),"",N21),IF(OR(ISBLANK(O21)=TRUE,O21="-"),"","_"),IF(OR(ISBLANK(O21)=TRUE,O21="-"),"",O21),IF(OR(ISBLANK(P21)=TRUE,P21="-"),"","_"),IF(OR(ISBLANK(P21)=TRUE,P21="-"),"",P21),".",Q21)</f>
        <v>NA88_PP_VKV-2-05_TallVesi-koosk.pdf</v>
      </c>
      <c r="D21" s="76"/>
      <c r="E21" s="76"/>
      <c r="F21" s="64">
        <v>45733</v>
      </c>
      <c r="G21" s="7"/>
      <c r="H21" s="7"/>
      <c r="I21" s="38" t="str">
        <f>$I$7</f>
        <v>NA88</v>
      </c>
      <c r="J21" s="39" t="str">
        <f>$J$7</f>
        <v>PP</v>
      </c>
      <c r="K21" s="39" t="str">
        <f>$K$7</f>
        <v>VKV</v>
      </c>
      <c r="L21" s="40">
        <f>$L$16</f>
        <v>2</v>
      </c>
      <c r="M21" s="11" t="s">
        <v>68</v>
      </c>
      <c r="N21" s="11"/>
      <c r="O21" s="11" t="s">
        <v>59</v>
      </c>
      <c r="P21" s="11"/>
      <c r="Q21" s="11" t="s">
        <v>21</v>
      </c>
    </row>
    <row r="22" spans="1:17" ht="30" hidden="1" customHeight="1" thickBot="1" x14ac:dyDescent="0.25">
      <c r="A22" s="67" t="str">
        <f t="shared" ref="A22" si="13">CONCATENATE(K22,".",L22,".",M22)</f>
        <v>..</v>
      </c>
      <c r="B22" s="59"/>
      <c r="C22" s="76" t="str">
        <f t="shared" ref="C22" si="14">CONCATENATE(I22,IF(OR(ISBLANK(J22)=TRUE,J22="-"),"","_"),IF(OR(ISBLANK(J22)=TRUE,J22="-"),"",J22),IF(OR(ISBLANK(K22)=TRUE,K22="-"),"","_"),IF(OR(ISBLANK(K22)=TRUE,K22="-"),"",K22),IF(OR(ISBLANK(L22)=TRUE,L22="-"),"","-"),IF(OR(ISBLANK(L22)=TRUE,L22="-"),"",L22),IF(OR(ISBLANK(M22)=TRUE,M22="-"),"","-"),IF(OR(ISBLANK(M22)=TRUE,M22="-"),"",M22),IF(OR(ISBLANK(N22)=TRUE,N22="-"),"","_"),IF(OR(ISBLANK(N22)=TRUE,N22="-"),"",N22),IF(OR(ISBLANK(O22)=TRUE,O22="-"),"","_"),IF(OR(ISBLANK(O22)=TRUE,O22="-"),"",O22),IF(OR(ISBLANK(P22)=TRUE,P22="-"),"","_"),IF(OR(ISBLANK(P22)=TRUE,P22="-"),"",P22),".",Q22)</f>
        <v>.</v>
      </c>
      <c r="D22" s="76"/>
      <c r="E22" s="76"/>
      <c r="F22" s="62"/>
      <c r="G22" s="7"/>
      <c r="H22" s="7"/>
      <c r="I22" s="29"/>
      <c r="J22" s="29"/>
      <c r="K22" s="30"/>
      <c r="L22" s="30"/>
      <c r="M22" s="31"/>
      <c r="N22" s="31"/>
      <c r="O22" s="31"/>
      <c r="P22" s="31"/>
      <c r="Q22" s="31"/>
    </row>
    <row r="23" spans="1:17" ht="30" customHeight="1" thickBot="1" x14ac:dyDescent="0.25">
      <c r="A23" s="77" t="s">
        <v>0</v>
      </c>
      <c r="B23" s="77"/>
      <c r="C23" s="77"/>
      <c r="D23" s="77"/>
      <c r="E23" s="77"/>
      <c r="F23" s="77"/>
      <c r="G23" s="8"/>
      <c r="H23" s="8"/>
      <c r="I23" s="21"/>
      <c r="J23" s="21"/>
      <c r="K23" s="22"/>
      <c r="L23" s="23">
        <v>3</v>
      </c>
      <c r="M23" s="24"/>
      <c r="N23" s="24"/>
      <c r="O23" s="24"/>
      <c r="P23" s="24"/>
      <c r="Q23" s="24"/>
    </row>
    <row r="24" spans="1:17" ht="30" customHeight="1" x14ac:dyDescent="0.2">
      <c r="A24" s="67" t="str">
        <f>CONCATENATE(K24,"-",L24,"-",M24)</f>
        <v>VKV-3-01</v>
      </c>
      <c r="B24" s="59" t="s">
        <v>75</v>
      </c>
      <c r="C24" s="76" t="str">
        <f>CONCATENATE(I24,IF(OR(ISBLANK(J24)=TRUE,J24="-"),"","_"),IF(OR(ISBLANK(J24)=TRUE,J24="-"),"",J24),IF(OR(ISBLANK(K24)=TRUE,K24="-"),"","_"),IF(OR(ISBLANK(K24)=TRUE,K24="-"),"",K24),IF(OR(ISBLANK(L24)=TRUE,L24="-"),"","-"),IF(OR(ISBLANK(L24)=TRUE,L24="-"),"",L24),IF(OR(ISBLANK(M24)=TRUE,M24="-"),"","-"),IF(OR(ISBLANK(M24)=TRUE,M24="-"),"",M24),IF(OR(ISBLANK(N24)=TRUE,N24="-"),"","_"),IF(OR(ISBLANK(N24)=TRUE,N24="-"),"",N24),IF(OR(ISBLANK(O24)=TRUE,O24="-"),"","_"),IF(OR(ISBLANK(O24)=TRUE,O24="-"),"",O24),IF(OR(ISBLANK(P24)=TRUE,P24="-"),"","_"),IF(OR(ISBLANK(P24)=TRUE,P24="-"),"",P24),".",Q24)</f>
        <v>NA88_PP_VKV-3-01_seletuskiri.pdf</v>
      </c>
      <c r="D24" s="76"/>
      <c r="E24" s="76"/>
      <c r="F24" s="61"/>
      <c r="G24" s="7"/>
      <c r="H24" s="7"/>
      <c r="I24" s="38" t="str">
        <f>$I$7</f>
        <v>NA88</v>
      </c>
      <c r="J24" s="39" t="str">
        <f>$J$7</f>
        <v>PP</v>
      </c>
      <c r="K24" s="39" t="str">
        <f t="shared" ref="K24" si="15">$K$7</f>
        <v>VKV</v>
      </c>
      <c r="L24" s="40">
        <f>$L$23</f>
        <v>3</v>
      </c>
      <c r="M24" s="11" t="s">
        <v>17</v>
      </c>
      <c r="N24" s="12"/>
      <c r="O24" s="12" t="s">
        <v>76</v>
      </c>
      <c r="P24" s="11"/>
      <c r="Q24" s="12" t="s">
        <v>21</v>
      </c>
    </row>
    <row r="25" spans="1:17" s="1" customFormat="1" ht="30" customHeight="1" thickBot="1" x14ac:dyDescent="0.25">
      <c r="A25" s="60"/>
      <c r="B25" s="59"/>
      <c r="C25" s="76" t="str">
        <f t="shared" ref="C25" si="16">CONCATENATE(I25,IF(OR(ISBLANK(J25)=TRUE,J25="-"),"","_"),IF(OR(ISBLANK(J25)=TRUE,J25="-"),"",J25),IF(OR(ISBLANK(K25)=TRUE,K25="-"),"","_"),IF(OR(ISBLANK(K25)=TRUE,K25="-"),"",K25),IF(OR(ISBLANK(L25)=TRUE,L25="-"),"","-"),IF(OR(ISBLANK(L25)=TRUE,L25="-"),"",L25),IF(OR(ISBLANK(M25)=TRUE,M25="-"),"","-"),IF(OR(ISBLANK(M25)=TRUE,M25="-"),"",M25),IF(OR(ISBLANK(N25)=TRUE,N25="-"),"","_"),IF(OR(ISBLANK(N25)=TRUE,N25="-"),"",N25),IF(OR(ISBLANK(O25)=TRUE,O25="-"),"","_"),IF(OR(ISBLANK(O25)=TRUE,O25="-"),"",O25),IF(OR(ISBLANK(P25)=TRUE,P25="-"),"","_"),IF(OR(ISBLANK(P25)=TRUE,P25="-"),"",P25),".",Q25)</f>
        <v>.</v>
      </c>
      <c r="D25" s="76"/>
      <c r="E25" s="76"/>
      <c r="F25" s="62"/>
      <c r="G25" s="7"/>
      <c r="H25" s="7"/>
      <c r="I25" s="25"/>
      <c r="J25" s="26"/>
      <c r="K25" s="33"/>
      <c r="L25" s="33"/>
      <c r="M25" s="32"/>
      <c r="N25" s="32"/>
      <c r="O25" s="32"/>
      <c r="P25" s="32"/>
      <c r="Q25" s="32"/>
    </row>
    <row r="26" spans="1:17" ht="30" customHeight="1" thickBot="1" x14ac:dyDescent="0.25">
      <c r="A26" s="77" t="s">
        <v>34</v>
      </c>
      <c r="B26" s="77"/>
      <c r="C26" s="77"/>
      <c r="D26" s="77"/>
      <c r="E26" s="77"/>
      <c r="F26" s="77"/>
      <c r="G26" s="8"/>
      <c r="H26" s="8"/>
      <c r="I26" s="21"/>
      <c r="J26" s="21"/>
      <c r="K26" s="22"/>
      <c r="L26" s="23">
        <v>4</v>
      </c>
      <c r="M26" s="24"/>
      <c r="N26" s="24"/>
      <c r="O26" s="24"/>
      <c r="P26" s="24"/>
      <c r="Q26" s="24"/>
    </row>
    <row r="27" spans="1:17" ht="30" customHeight="1" x14ac:dyDescent="0.2">
      <c r="A27" s="75" t="str">
        <f>CONCATENATE(K27,"-",L27,"-",M27)</f>
        <v>VKV-4-01</v>
      </c>
      <c r="B27" s="59" t="s">
        <v>56</v>
      </c>
      <c r="C27" s="76" t="str">
        <f t="shared" ref="C27" si="17">CONCATENATE(I27,IF(OR(ISBLANK(J27)=TRUE,J27="-"),"","_"),IF(OR(ISBLANK(J27)=TRUE,J27="-"),"",J27),IF(OR(ISBLANK(K27)=TRUE,K27="-"),"","_"),IF(OR(ISBLANK(K27)=TRUE,K27="-"),"",K27),IF(OR(ISBLANK(L27)=TRUE,L27="-"),"","-"),IF(OR(ISBLANK(L27)=TRUE,L27="-"),"",L27),IF(OR(ISBLANK(M27)=TRUE,M27="-"),"","-"),IF(OR(ISBLANK(M27)=TRUE,M27="-"),"",M27),IF(OR(ISBLANK(N27)=TRUE,N27="-"),"","_"),IF(OR(ISBLANK(N27)=TRUE,N27="-"),"",N27),IF(OR(ISBLANK(O27)=TRUE,O27="-"),"","_"),IF(OR(ISBLANK(O27)=TRUE,O27="-"),"",O27),IF(OR(ISBLANK(P27)=TRUE,P27="-"),"","_"),IF(OR(ISBLANK(P27)=TRUE,P27="-"),"",P27),".",Q27)</f>
        <v>NA88_PP_VKV-4-01_asend.pdf</v>
      </c>
      <c r="D27" s="76"/>
      <c r="E27" s="76"/>
      <c r="F27" s="64"/>
      <c r="G27" s="7"/>
      <c r="H27" s="7"/>
      <c r="I27" s="38" t="str">
        <f>$I$7</f>
        <v>NA88</v>
      </c>
      <c r="J27" s="39" t="str">
        <f>$J$7</f>
        <v>PP</v>
      </c>
      <c r="K27" s="39" t="str">
        <f>$K$7</f>
        <v>VKV</v>
      </c>
      <c r="L27" s="40">
        <f>$L$26</f>
        <v>4</v>
      </c>
      <c r="M27" s="11" t="s">
        <v>17</v>
      </c>
      <c r="N27" s="12"/>
      <c r="O27" s="12" t="s">
        <v>35</v>
      </c>
      <c r="P27" s="11"/>
      <c r="Q27" s="12" t="s">
        <v>21</v>
      </c>
    </row>
    <row r="28" spans="1:17" ht="30" customHeight="1" thickBot="1" x14ac:dyDescent="0.25">
      <c r="A28" s="63" t="str">
        <f>CONCATENATE(K28,"-",L28,"-",M28)</f>
        <v>--</v>
      </c>
      <c r="B28" s="60"/>
      <c r="C28" s="76" t="str">
        <f t="shared" ref="C28" si="18">CONCATENATE(I28,IF(OR(ISBLANK(J28)=TRUE,J28="-"),"","_"),IF(OR(ISBLANK(J28)=TRUE,J28="-"),"",J28),IF(OR(ISBLANK(K28)=TRUE,K28="-"),"","_"),IF(OR(ISBLANK(K28)=TRUE,K28="-"),"",K28),IF(OR(ISBLANK(L28)=TRUE,L28="-"),"","-"),IF(OR(ISBLANK(L28)=TRUE,L28="-"),"",L28),IF(OR(ISBLANK(M28)=TRUE,M28="-"),"","-"),IF(OR(ISBLANK(M28)=TRUE,M28="-"),"",M28),IF(OR(ISBLANK(N28)=TRUE,N28="-"),"","_"),IF(OR(ISBLANK(N28)=TRUE,N28="-"),"",N28),IF(OR(ISBLANK(O28)=TRUE,O28="-"),"","_"),IF(OR(ISBLANK(O28)=TRUE,O28="-"),"",O28),IF(OR(ISBLANK(P28)=TRUE,P28="-"),"","_"),IF(OR(ISBLANK(P28)=TRUE,P28="-"),"",P28),".",Q28)</f>
        <v>.</v>
      </c>
      <c r="D28" s="76"/>
      <c r="E28" s="76"/>
      <c r="F28" s="62"/>
      <c r="G28" s="7"/>
      <c r="H28" s="7"/>
      <c r="I28" s="25"/>
      <c r="J28" s="26"/>
      <c r="K28" s="33"/>
      <c r="L28" s="33"/>
      <c r="M28" s="32"/>
      <c r="N28" s="32"/>
      <c r="O28" s="32"/>
      <c r="P28" s="32"/>
      <c r="Q28" s="32"/>
    </row>
    <row r="29" spans="1:17" ht="30" hidden="1" customHeight="1" thickBot="1" x14ac:dyDescent="0.25">
      <c r="A29" s="77" t="s">
        <v>47</v>
      </c>
      <c r="B29" s="77"/>
      <c r="C29" s="77"/>
      <c r="D29" s="77"/>
      <c r="E29" s="77"/>
      <c r="F29" s="77"/>
      <c r="G29" s="8"/>
      <c r="H29" s="8"/>
      <c r="I29" s="21"/>
      <c r="J29" s="21"/>
      <c r="K29" s="22"/>
      <c r="L29" s="23">
        <v>5</v>
      </c>
      <c r="M29" s="24"/>
      <c r="N29" s="24"/>
      <c r="O29" s="24"/>
      <c r="P29" s="24"/>
      <c r="Q29" s="24"/>
    </row>
    <row r="30" spans="1:17" ht="30" hidden="1" customHeight="1" x14ac:dyDescent="0.2">
      <c r="A30" s="63" t="str">
        <f>CONCATENATE(K30,"-",L30,"-",M30)</f>
        <v>VKV-5-01</v>
      </c>
      <c r="B30" s="59"/>
      <c r="C30" s="76" t="str">
        <f t="shared" ref="C30:C33" si="19">CONCATENATE(I30,IF(OR(ISBLANK(J30)=TRUE,J30="-"),"","_"),IF(OR(ISBLANK(J30)=TRUE,J30="-"),"",J30),IF(OR(ISBLANK(K30)=TRUE,K30="-"),"","_"),IF(OR(ISBLANK(K30)=TRUE,K30="-"),"",K30),IF(OR(ISBLANK(L30)=TRUE,L30="-"),"","-"),IF(OR(ISBLANK(L30)=TRUE,L30="-"),"",L30),IF(OR(ISBLANK(M30)=TRUE,M30="-"),"","-"),IF(OR(ISBLANK(M30)=TRUE,M30="-"),"",M30),IF(OR(ISBLANK(N30)=TRUE,N30="-"),"","_"),IF(OR(ISBLANK(N30)=TRUE,N30="-"),"",N30),IF(OR(ISBLANK(O30)=TRUE,O30="-"),"","_"),IF(OR(ISBLANK(O30)=TRUE,O30="-"),"",O30),IF(OR(ISBLANK(P30)=TRUE,P30="-"),"","_"),IF(OR(ISBLANK(P30)=TRUE,P30="-"),"",P30),".",Q30)</f>
        <v>NA88_PP_VKV-5-01.dwg+pdf</v>
      </c>
      <c r="D30" s="76"/>
      <c r="E30" s="76"/>
      <c r="F30" s="64">
        <v>44201</v>
      </c>
      <c r="G30" s="7"/>
      <c r="H30" s="7"/>
      <c r="I30" s="38" t="str">
        <f>$I$7</f>
        <v>NA88</v>
      </c>
      <c r="J30" s="39" t="str">
        <f>$J$7</f>
        <v>PP</v>
      </c>
      <c r="K30" s="39" t="str">
        <f>$K$7</f>
        <v>VKV</v>
      </c>
      <c r="L30" s="40">
        <f>$L$29</f>
        <v>5</v>
      </c>
      <c r="M30" s="11" t="s">
        <v>17</v>
      </c>
      <c r="N30" s="11"/>
      <c r="O30" s="11"/>
      <c r="P30" s="11"/>
      <c r="Q30" s="11" t="s">
        <v>26</v>
      </c>
    </row>
    <row r="31" spans="1:17" ht="30" hidden="1" customHeight="1" x14ac:dyDescent="0.2">
      <c r="A31" s="63" t="str">
        <f t="shared" ref="A31:A32" si="20">CONCATENATE(K31,"-",L31,"-",M31)</f>
        <v>VKV-5-02</v>
      </c>
      <c r="B31" s="59"/>
      <c r="C31" s="76" t="str">
        <f t="shared" ref="C31" si="21">CONCATENATE(I31,IF(OR(ISBLANK(J31)=TRUE,J31="-"),"","_"),IF(OR(ISBLANK(J31)=TRUE,J31="-"),"",J31),IF(OR(ISBLANK(K31)=TRUE,K31="-"),"","_"),IF(OR(ISBLANK(K31)=TRUE,K31="-"),"",K31),IF(OR(ISBLANK(L31)=TRUE,L31="-"),"","-"),IF(OR(ISBLANK(L31)=TRUE,L31="-"),"",L31),IF(OR(ISBLANK(M31)=TRUE,M31="-"),"","-"),IF(OR(ISBLANK(M31)=TRUE,M31="-"),"",M31),IF(OR(ISBLANK(N31)=TRUE,N31="-"),"","_"),IF(OR(ISBLANK(N31)=TRUE,N31="-"),"",N31),IF(OR(ISBLANK(O31)=TRUE,O31="-"),"","_"),IF(OR(ISBLANK(O31)=TRUE,O31="-"),"",O31),IF(OR(ISBLANK(P31)=TRUE,P31="-"),"","_"),IF(OR(ISBLANK(P31)=TRUE,P31="-"),"",P31),".",Q31)</f>
        <v>NA88_PP_VKV-5-02.dwg+pdf</v>
      </c>
      <c r="D31" s="76"/>
      <c r="E31" s="76"/>
      <c r="F31" s="64">
        <v>44909</v>
      </c>
      <c r="G31" s="7"/>
      <c r="H31" s="7"/>
      <c r="I31" s="38" t="str">
        <f>$I$7</f>
        <v>NA88</v>
      </c>
      <c r="J31" s="39" t="str">
        <f>$J$7</f>
        <v>PP</v>
      </c>
      <c r="K31" s="39" t="str">
        <f>$K$7</f>
        <v>VKV</v>
      </c>
      <c r="L31" s="40">
        <f>$L$29</f>
        <v>5</v>
      </c>
      <c r="M31" s="11" t="s">
        <v>18</v>
      </c>
      <c r="N31" s="11"/>
      <c r="O31" s="11"/>
      <c r="P31" s="11"/>
      <c r="Q31" s="11" t="s">
        <v>26</v>
      </c>
    </row>
    <row r="32" spans="1:17" ht="30" hidden="1" customHeight="1" x14ac:dyDescent="0.2">
      <c r="A32" s="63" t="str">
        <f t="shared" si="20"/>
        <v>VKV-5-03</v>
      </c>
      <c r="B32" s="59"/>
      <c r="C32" s="76" t="str">
        <f t="shared" ref="C32" si="22">CONCATENATE(I32,IF(OR(ISBLANK(J32)=TRUE,J32="-"),"","_"),IF(OR(ISBLANK(J32)=TRUE,J32="-"),"",J32),IF(OR(ISBLANK(K32)=TRUE,K32="-"),"","_"),IF(OR(ISBLANK(K32)=TRUE,K32="-"),"",K32),IF(OR(ISBLANK(L32)=TRUE,L32="-"),"","-"),IF(OR(ISBLANK(L32)=TRUE,L32="-"),"",L32),IF(OR(ISBLANK(M32)=TRUE,M32="-"),"","-"),IF(OR(ISBLANK(M32)=TRUE,M32="-"),"",M32),IF(OR(ISBLANK(N32)=TRUE,N32="-"),"","_"),IF(OR(ISBLANK(N32)=TRUE,N32="-"),"",N32),IF(OR(ISBLANK(O32)=TRUE,O32="-"),"","_"),IF(OR(ISBLANK(O32)=TRUE,O32="-"),"",O32),IF(OR(ISBLANK(P32)=TRUE,P32="-"),"","_"),IF(OR(ISBLANK(P32)=TRUE,P32="-"),"",P32),".",Q32)</f>
        <v>NA88_PP_VKV-5-03.dwg+pdf</v>
      </c>
      <c r="D32" s="76"/>
      <c r="E32" s="76"/>
      <c r="F32" s="64">
        <v>44568</v>
      </c>
      <c r="G32" s="7"/>
      <c r="H32" s="7"/>
      <c r="I32" s="38" t="str">
        <f>$I$7</f>
        <v>NA88</v>
      </c>
      <c r="J32" s="39" t="str">
        <f>$J$7</f>
        <v>PP</v>
      </c>
      <c r="K32" s="39" t="str">
        <f>$K$7</f>
        <v>VKV</v>
      </c>
      <c r="L32" s="40">
        <f>$L$29</f>
        <v>5</v>
      </c>
      <c r="M32" s="11" t="s">
        <v>19</v>
      </c>
      <c r="N32" s="11"/>
      <c r="O32" s="11"/>
      <c r="P32" s="11"/>
      <c r="Q32" s="11" t="s">
        <v>26</v>
      </c>
    </row>
    <row r="33" spans="1:17" ht="30" hidden="1" customHeight="1" thickBot="1" x14ac:dyDescent="0.25">
      <c r="A33" s="63" t="str">
        <f>CONCATENATE(K33,"-",L33,"-",M33)</f>
        <v>--</v>
      </c>
      <c r="B33" s="60"/>
      <c r="C33" s="76" t="str">
        <f t="shared" si="19"/>
        <v>.</v>
      </c>
      <c r="D33" s="76"/>
      <c r="E33" s="76"/>
      <c r="F33" s="62"/>
      <c r="G33" s="7"/>
      <c r="H33" s="7"/>
      <c r="I33" s="25"/>
      <c r="J33" s="26"/>
      <c r="K33" s="33"/>
      <c r="L33" s="33"/>
      <c r="M33" s="32"/>
      <c r="N33" s="32"/>
      <c r="O33" s="32"/>
      <c r="P33" s="32"/>
      <c r="Q33" s="32"/>
    </row>
    <row r="34" spans="1:17" ht="30" customHeight="1" thickBot="1" x14ac:dyDescent="0.25">
      <c r="A34" s="78" t="s">
        <v>36</v>
      </c>
      <c r="B34" s="79"/>
      <c r="C34" s="79"/>
      <c r="D34" s="79"/>
      <c r="E34" s="79"/>
      <c r="F34" s="80"/>
      <c r="G34" s="8"/>
      <c r="H34" s="8"/>
      <c r="I34" s="21"/>
      <c r="J34" s="21"/>
      <c r="K34" s="22"/>
      <c r="L34" s="23">
        <v>6</v>
      </c>
      <c r="M34" s="24"/>
      <c r="N34" s="24"/>
      <c r="O34" s="24"/>
      <c r="P34" s="24"/>
      <c r="Q34" s="24"/>
    </row>
    <row r="35" spans="1:17" ht="30" customHeight="1" x14ac:dyDescent="0.2">
      <c r="A35" s="75" t="str">
        <f>CONCATENATE(K35,"-",L35,"-",M35)</f>
        <v>VKV-6-01</v>
      </c>
      <c r="B35" s="59" t="s">
        <v>78</v>
      </c>
      <c r="C35" s="76" t="str">
        <f t="shared" ref="C35" si="23">CONCATENATE(I35,IF(OR(ISBLANK(J35)=TRUE,J35="-"),"","_"),IF(OR(ISBLANK(J35)=TRUE,J35="-"),"",J35),IF(OR(ISBLANK(K35)=TRUE,K35="-"),"","_"),IF(OR(ISBLANK(K35)=TRUE,K35="-"),"",K35),IF(OR(ISBLANK(L35)=TRUE,L35="-"),"","-"),IF(OR(ISBLANK(L35)=TRUE,L35="-"),"",L35),IF(OR(ISBLANK(M35)=TRUE,M35="-"),"","-"),IF(OR(ISBLANK(M35)=TRUE,M35="-"),"",M35),IF(OR(ISBLANK(N35)=TRUE,N35="-"),"","_"),IF(OR(ISBLANK(N35)=TRUE,N35="-"),"",N35),IF(OR(ISBLANK(O35)=TRUE,O35="-"),"","_"),IF(OR(ISBLANK(O35)=TRUE,O35="-"),"",O35),IF(OR(ISBLANK(P35)=TRUE,P35="-"),"","_"),IF(OR(ISBLANK(P35)=TRUE,P35="-"),"",P35),".",Q35)</f>
        <v>NA88_PP_VKV-6-01_profiil-K2.pdf</v>
      </c>
      <c r="D35" s="76"/>
      <c r="E35" s="76"/>
      <c r="F35" s="64"/>
      <c r="G35" s="7"/>
      <c r="H35" s="7"/>
      <c r="I35" s="38" t="str">
        <f>$I$7</f>
        <v>NA88</v>
      </c>
      <c r="J35" s="39" t="str">
        <f>$J$7</f>
        <v>PP</v>
      </c>
      <c r="K35" s="39" t="str">
        <f>$K$7</f>
        <v>VKV</v>
      </c>
      <c r="L35" s="40">
        <f>$L$34</f>
        <v>6</v>
      </c>
      <c r="M35" s="11" t="s">
        <v>17</v>
      </c>
      <c r="N35" s="11"/>
      <c r="O35" s="11" t="s">
        <v>77</v>
      </c>
      <c r="P35" s="11"/>
      <c r="Q35" s="11" t="s">
        <v>21</v>
      </c>
    </row>
    <row r="36" spans="1:17" ht="30" customHeight="1" x14ac:dyDescent="0.2">
      <c r="A36" s="75" t="str">
        <f>CONCATENATE(K36,"-",L36,"-",M36)</f>
        <v>VKV-6-02</v>
      </c>
      <c r="B36" s="59" t="s">
        <v>79</v>
      </c>
      <c r="C36" s="76" t="str">
        <f t="shared" ref="C36" si="24">CONCATENATE(I36,IF(OR(ISBLANK(J36)=TRUE,J36="-"),"","_"),IF(OR(ISBLANK(J36)=TRUE,J36="-"),"",J36),IF(OR(ISBLANK(K36)=TRUE,K36="-"),"","_"),IF(OR(ISBLANK(K36)=TRUE,K36="-"),"",K36),IF(OR(ISBLANK(L36)=TRUE,L36="-"),"","-"),IF(OR(ISBLANK(L36)=TRUE,L36="-"),"",L36),IF(OR(ISBLANK(M36)=TRUE,M36="-"),"","-"),IF(OR(ISBLANK(M36)=TRUE,M36="-"),"",M36),IF(OR(ISBLANK(N36)=TRUE,N36="-"),"","_"),IF(OR(ISBLANK(N36)=TRUE,N36="-"),"",N36),IF(OR(ISBLANK(O36)=TRUE,O36="-"),"","_"),IF(OR(ISBLANK(O36)=TRUE,O36="-"),"",O36),IF(OR(ISBLANK(P36)=TRUE,P36="-"),"","_"),IF(OR(ISBLANK(P36)=TRUE,P36="-"),"",P36),".",Q36)</f>
        <v>NA88_PP_VKV-6-02_Kamber.pdf</v>
      </c>
      <c r="D36" s="76"/>
      <c r="E36" s="76"/>
      <c r="F36" s="64"/>
      <c r="G36" s="7"/>
      <c r="H36" s="7"/>
      <c r="I36" s="38" t="str">
        <f>$I$7</f>
        <v>NA88</v>
      </c>
      <c r="J36" s="39" t="str">
        <f>$J$7</f>
        <v>PP</v>
      </c>
      <c r="K36" s="39" t="str">
        <f>$K$7</f>
        <v>VKV</v>
      </c>
      <c r="L36" s="40">
        <f>$L$34</f>
        <v>6</v>
      </c>
      <c r="M36" s="11" t="s">
        <v>18</v>
      </c>
      <c r="N36" s="11"/>
      <c r="O36" s="11" t="s">
        <v>57</v>
      </c>
      <c r="P36" s="11"/>
      <c r="Q36" s="11" t="s">
        <v>21</v>
      </c>
    </row>
    <row r="37" spans="1:17" ht="30" customHeight="1" x14ac:dyDescent="0.2">
      <c r="A37" s="75" t="str">
        <f>CONCATENATE(K37,"-",L37,"-",M37)</f>
        <v>VKV-6-03</v>
      </c>
      <c r="B37" s="59" t="s">
        <v>87</v>
      </c>
      <c r="C37" s="76" t="str">
        <f t="shared" ref="C37" si="25">CONCATENATE(I37,IF(OR(ISBLANK(J37)=TRUE,J37="-"),"","_"),IF(OR(ISBLANK(J37)=TRUE,J37="-"),"",J37),IF(OR(ISBLANK(K37)=TRUE,K37="-"),"","_"),IF(OR(ISBLANK(K37)=TRUE,K37="-"),"",K37),IF(OR(ISBLANK(L37)=TRUE,L37="-"),"","-"),IF(OR(ISBLANK(L37)=TRUE,L37="-"),"",L37),IF(OR(ISBLANK(M37)=TRUE,M37="-"),"","-"),IF(OR(ISBLANK(M37)=TRUE,M37="-"),"",M37),IF(OR(ISBLANK(N37)=TRUE,N37="-"),"","_"),IF(OR(ISBLANK(N37)=TRUE,N37="-"),"",N37),IF(OR(ISBLANK(O37)=TRUE,O37="-"),"","_"),IF(OR(ISBLANK(O37)=TRUE,O37="-"),"",O37),IF(OR(ISBLANK(P37)=TRUE,P37="-"),"","_"),IF(OR(ISBLANK(P37)=TRUE,P37="-"),"",P37),".",Q37)</f>
        <v>NA88_PP_VKV-6-03_tiik.pdf</v>
      </c>
      <c r="D37" s="76"/>
      <c r="E37" s="76"/>
      <c r="F37" s="64"/>
      <c r="G37" s="7"/>
      <c r="H37" s="7"/>
      <c r="I37" s="38" t="str">
        <f>$I$7</f>
        <v>NA88</v>
      </c>
      <c r="J37" s="39" t="str">
        <f>$J$7</f>
        <v>PP</v>
      </c>
      <c r="K37" s="39" t="str">
        <f>$K$7</f>
        <v>VKV</v>
      </c>
      <c r="L37" s="40">
        <f>$L$34</f>
        <v>6</v>
      </c>
      <c r="M37" s="11" t="s">
        <v>19</v>
      </c>
      <c r="N37" s="12"/>
      <c r="O37" s="12" t="s">
        <v>88</v>
      </c>
      <c r="P37" s="12"/>
      <c r="Q37" s="11" t="s">
        <v>21</v>
      </c>
    </row>
    <row r="38" spans="1:17" ht="30" customHeight="1" thickBot="1" x14ac:dyDescent="0.25">
      <c r="A38" s="63" t="str">
        <f>CONCATENATE(K38,"-",L38,"-",M38)</f>
        <v>--</v>
      </c>
      <c r="B38" s="60"/>
      <c r="C38" s="76" t="str">
        <f t="shared" ref="C38" si="26">CONCATENATE(I38,IF(OR(ISBLANK(J38)=TRUE,J38="-"),"","_"),IF(OR(ISBLANK(J38)=TRUE,J38="-"),"",J38),IF(OR(ISBLANK(K38)=TRUE,K38="-"),"","_"),IF(OR(ISBLANK(K38)=TRUE,K38="-"),"",K38),IF(OR(ISBLANK(L38)=TRUE,L38="-"),"","-"),IF(OR(ISBLANK(L38)=TRUE,L38="-"),"",L38),IF(OR(ISBLANK(M38)=TRUE,M38="-"),"","-"),IF(OR(ISBLANK(M38)=TRUE,M38="-"),"",M38),IF(OR(ISBLANK(N38)=TRUE,N38="-"),"","_"),IF(OR(ISBLANK(N38)=TRUE,N38="-"),"",N38),IF(OR(ISBLANK(O38)=TRUE,O38="-"),"","_"),IF(OR(ISBLANK(O38)=TRUE,O38="-"),"",O38),IF(OR(ISBLANK(P38)=TRUE,P38="-"),"","_"),IF(OR(ISBLANK(P38)=TRUE,P38="-"),"",P38),".",Q38)</f>
        <v>.</v>
      </c>
      <c r="D38" s="76"/>
      <c r="E38" s="76"/>
      <c r="F38" s="62"/>
      <c r="G38" s="7"/>
      <c r="H38" s="7"/>
      <c r="I38" s="25"/>
      <c r="J38" s="26"/>
      <c r="K38" s="33"/>
      <c r="L38" s="33"/>
      <c r="M38" s="32"/>
      <c r="N38" s="32"/>
      <c r="O38" s="32"/>
      <c r="P38" s="32"/>
      <c r="Q38" s="32"/>
    </row>
    <row r="39" spans="1:17" ht="30" customHeight="1" thickBot="1" x14ac:dyDescent="0.25">
      <c r="A39" s="78" t="s">
        <v>38</v>
      </c>
      <c r="B39" s="79"/>
      <c r="C39" s="79"/>
      <c r="D39" s="79"/>
      <c r="E39" s="79"/>
      <c r="F39" s="80"/>
      <c r="G39" s="8"/>
      <c r="H39" s="8"/>
      <c r="I39" s="21"/>
      <c r="J39" s="21"/>
      <c r="K39" s="22"/>
      <c r="L39" s="23">
        <v>7</v>
      </c>
      <c r="M39" s="24"/>
      <c r="N39" s="24"/>
      <c r="O39" s="24"/>
      <c r="P39" s="24"/>
      <c r="Q39" s="24"/>
    </row>
    <row r="40" spans="1:17" ht="30" customHeight="1" x14ac:dyDescent="0.2">
      <c r="A40" s="75" t="str">
        <f t="shared" ref="A40" si="27">CONCATENATE(K40,"-",L40,"-",M40)</f>
        <v>VKV-7-01</v>
      </c>
      <c r="B40" s="59" t="s">
        <v>81</v>
      </c>
      <c r="C40" s="76" t="str">
        <f t="shared" ref="C40" si="28">CONCATENATE(I40,IF(OR(ISBLANK(J40)=TRUE,J40="-"),"","_"),IF(OR(ISBLANK(J40)=TRUE,J40="-"),"",J40),IF(OR(ISBLANK(K40)=TRUE,K40="-"),"","_"),IF(OR(ISBLANK(K40)=TRUE,K40="-"),"",K40),IF(OR(ISBLANK(L40)=TRUE,L40="-"),"","-"),IF(OR(ISBLANK(L40)=TRUE,L40="-"),"",L40),IF(OR(ISBLANK(M40)=TRUE,M40="-"),"","-"),IF(OR(ISBLANK(M40)=TRUE,M40="-"),"",M40),IF(OR(ISBLANK(N40)=TRUE,N40="-"),"","_"),IF(OR(ISBLANK(N40)=TRUE,N40="-"),"",N40),IF(OR(ISBLANK(O40)=TRUE,O40="-"),"","_"),IF(OR(ISBLANK(O40)=TRUE,O40="-"),"",O40),IF(OR(ISBLANK(P40)=TRUE,P40="-"),"","_"),IF(OR(ISBLANK(P40)=TRUE,P40="-"),"",P40),".",Q40)</f>
        <v>NA88_PP_VKV-7-01_SK-3.pdf</v>
      </c>
      <c r="D40" s="76"/>
      <c r="E40" s="76"/>
      <c r="F40" s="64"/>
      <c r="G40" s="8"/>
      <c r="H40" s="8"/>
      <c r="I40" s="38" t="str">
        <f>$I$7</f>
        <v>NA88</v>
      </c>
      <c r="J40" s="39" t="str">
        <f>$J$7</f>
        <v>PP</v>
      </c>
      <c r="K40" s="39" t="str">
        <f>$K$7</f>
        <v>VKV</v>
      </c>
      <c r="L40" s="40">
        <f>$L$39</f>
        <v>7</v>
      </c>
      <c r="M40" s="12" t="s">
        <v>17</v>
      </c>
      <c r="N40" s="11"/>
      <c r="O40" s="11" t="s">
        <v>80</v>
      </c>
      <c r="P40" s="11"/>
      <c r="Q40" s="11" t="s">
        <v>21</v>
      </c>
    </row>
    <row r="41" spans="1:17" ht="30" customHeight="1" thickBot="1" x14ac:dyDescent="0.25">
      <c r="A41" s="63" t="str">
        <f t="shared" ref="A41" si="29">CONCATENATE(K41,"-",L41,"-",M41)</f>
        <v>--</v>
      </c>
      <c r="B41" s="59"/>
      <c r="C41" s="76" t="str">
        <f t="shared" ref="C41" si="30">CONCATENATE(I41,IF(OR(ISBLANK(J41)=TRUE,J41="-"),"","_"),IF(OR(ISBLANK(J41)=TRUE,J41="-"),"",J41),IF(OR(ISBLANK(K41)=TRUE,K41="-"),"","_"),IF(OR(ISBLANK(K41)=TRUE,K41="-"),"",K41),IF(OR(ISBLANK(L41)=TRUE,L41="-"),"","-"),IF(OR(ISBLANK(L41)=TRUE,L41="-"),"",L41),IF(OR(ISBLANK(M41)=TRUE,M41="-"),"","-"),IF(OR(ISBLANK(M41)=TRUE,M41="-"),"",M41),IF(OR(ISBLANK(N41)=TRUE,N41="-"),"","_"),IF(OR(ISBLANK(N41)=TRUE,N41="-"),"",N41),IF(OR(ISBLANK(O41)=TRUE,O41="-"),"","_"),IF(OR(ISBLANK(O41)=TRUE,O41="-"),"",O41),IF(OR(ISBLANK(P41)=TRUE,P41="-"),"","_"),IF(OR(ISBLANK(P41)=TRUE,P41="-"),"",P41),".",Q41)</f>
        <v>.</v>
      </c>
      <c r="D41" s="76"/>
      <c r="E41" s="76"/>
      <c r="F41" s="62"/>
      <c r="G41" s="7"/>
      <c r="H41" s="7"/>
      <c r="I41" s="25"/>
      <c r="J41" s="26"/>
      <c r="K41" s="27"/>
      <c r="L41" s="27"/>
      <c r="M41" s="28"/>
      <c r="N41" s="28"/>
      <c r="O41" s="28"/>
      <c r="P41" s="28"/>
      <c r="Q41" s="28"/>
    </row>
    <row r="42" spans="1:17" ht="30" customHeight="1" thickBot="1" x14ac:dyDescent="0.25">
      <c r="A42" s="78" t="s">
        <v>23</v>
      </c>
      <c r="B42" s="79"/>
      <c r="C42" s="79"/>
      <c r="D42" s="79"/>
      <c r="E42" s="79"/>
      <c r="F42" s="80"/>
      <c r="G42" s="8"/>
      <c r="H42" s="8"/>
      <c r="I42" s="34"/>
      <c r="J42" s="35"/>
      <c r="K42" s="36"/>
      <c r="L42" s="37">
        <v>8</v>
      </c>
      <c r="M42" s="24"/>
      <c r="N42" s="24"/>
      <c r="O42" s="24"/>
      <c r="P42" s="24"/>
      <c r="Q42" s="24"/>
    </row>
    <row r="43" spans="1:17" ht="30" hidden="1" customHeight="1" x14ac:dyDescent="0.2">
      <c r="A43" s="67" t="str">
        <f>CONCATENATE(K43,"-",L43,"-",M43)</f>
        <v>VKV-8-101</v>
      </c>
      <c r="B43" s="59" t="s">
        <v>50</v>
      </c>
      <c r="C43" s="76" t="s">
        <v>48</v>
      </c>
      <c r="D43" s="76"/>
      <c r="E43" s="76"/>
      <c r="F43" s="65"/>
      <c r="G43" s="7"/>
      <c r="H43" s="7"/>
      <c r="I43" s="38" t="str">
        <f>$I$7</f>
        <v>NA88</v>
      </c>
      <c r="J43" s="39" t="str">
        <f>$J$7</f>
        <v>PP</v>
      </c>
      <c r="K43" s="39" t="str">
        <f>$K$7</f>
        <v>VKV</v>
      </c>
      <c r="L43" s="40">
        <f>$L$42</f>
        <v>8</v>
      </c>
      <c r="M43" s="12" t="s">
        <v>37</v>
      </c>
      <c r="N43" s="11"/>
      <c r="O43" s="11" t="s">
        <v>51</v>
      </c>
      <c r="P43" s="11"/>
      <c r="Q43" s="11" t="s">
        <v>27</v>
      </c>
    </row>
    <row r="44" spans="1:17" ht="30" customHeight="1" x14ac:dyDescent="0.2">
      <c r="A44" s="67" t="str">
        <f>CONCATENATE(K44,"-",L44,"-",M44)</f>
        <v>VKV-8-01</v>
      </c>
      <c r="B44" s="59" t="s">
        <v>52</v>
      </c>
      <c r="C44" s="76" t="str">
        <f>CONCATENATE(I44,IF(OR(ISBLANK(J44)=TRUE,J44="-"),"","_"),IF(OR(ISBLANK(J44)=TRUE,J44="-"),"",J44),IF(OR(ISBLANK(K44)=TRUE,K44="-"),"","_"),IF(OR(ISBLANK(K44)=TRUE,K44="-"),"",K44),IF(OR(ISBLANK(L44)=TRUE,L44="-"),"","-"),IF(OR(ISBLANK(L44)=TRUE,L44="-"),"",L44),IF(OR(ISBLANK(M44)=TRUE,M44="-"),"","-"),IF(OR(ISBLANK(M44)=TRUE,M44="-"),"",M44),IF(OR(ISBLANK(N44)=TRUE,N44="-"),"","_"),IF(OR(ISBLANK(N44)=TRUE,N44="-"),"",N44),IF(OR(ISBLANK(O44)=TRUE,O44="-"),"","_"),IF(OR(ISBLANK(O44)=TRUE,O44="-"),"",O44),IF(OR(ISBLANK(P44)=TRUE,P44="-"),"","_"),IF(OR(ISBLANK(P44)=TRUE,P44="-"),"",P44),".",Q44)</f>
        <v>NA88_PP_VKV-8-01_materjalid.pdf</v>
      </c>
      <c r="D44" s="76"/>
      <c r="E44" s="76"/>
      <c r="F44" s="65"/>
      <c r="G44" s="7"/>
      <c r="H44" s="7"/>
      <c r="I44" s="38" t="str">
        <f>$I$7</f>
        <v>NA88</v>
      </c>
      <c r="J44" s="39" t="str">
        <f>$J$7</f>
        <v>PP</v>
      </c>
      <c r="K44" s="39" t="str">
        <f>$K$7</f>
        <v>VKV</v>
      </c>
      <c r="L44" s="40">
        <f>$L$42</f>
        <v>8</v>
      </c>
      <c r="M44" s="12" t="s">
        <v>17</v>
      </c>
      <c r="N44" s="11"/>
      <c r="O44" s="11" t="s">
        <v>82</v>
      </c>
      <c r="P44" s="11"/>
      <c r="Q44" s="11" t="s">
        <v>21</v>
      </c>
    </row>
    <row r="45" spans="1:17" s="1" customFormat="1" ht="30" customHeight="1" thickBot="1" x14ac:dyDescent="0.25">
      <c r="A45" s="67" t="str">
        <f t="shared" ref="A45" si="31">CONCATENATE(K45,".",L45,".",M45)</f>
        <v>..</v>
      </c>
      <c r="B45" s="59"/>
      <c r="C45" s="76" t="str">
        <f t="shared" ref="C45" si="32">CONCATENATE(I45,IF(OR(ISBLANK(J45)=TRUE,J45="-"),"","_"),IF(OR(ISBLANK(J45)=TRUE,J45="-"),"",J45),IF(OR(ISBLANK(K45)=TRUE,K45="-"),"","_"),IF(OR(ISBLANK(K45)=TRUE,K45="-"),"",K45),IF(OR(ISBLANK(L45)=TRUE,L45="-"),"","-"),IF(OR(ISBLANK(L45)=TRUE,L45="-"),"",L45),IF(OR(ISBLANK(M45)=TRUE,M45="-"),"","-"),IF(OR(ISBLANK(M45)=TRUE,M45="-"),"",M45),IF(OR(ISBLANK(N45)=TRUE,N45="-"),"","_"),IF(OR(ISBLANK(N45)=TRUE,N45="-"),"",N45),IF(OR(ISBLANK(O45)=TRUE,O45="-"),"","_"),IF(OR(ISBLANK(O45)=TRUE,O45="-"),"",O45),IF(OR(ISBLANK(P45)=TRUE,P45="-"),"","_"),IF(OR(ISBLANK(P45)=TRUE,P45="-"),"",P45),".",Q45)</f>
        <v>.</v>
      </c>
      <c r="D45" s="76"/>
      <c r="E45" s="76"/>
      <c r="F45" s="62"/>
      <c r="G45" s="2"/>
      <c r="H45" s="2"/>
      <c r="I45" s="38"/>
      <c r="J45" s="39"/>
      <c r="K45" s="39"/>
      <c r="L45" s="40"/>
      <c r="M45" s="12"/>
      <c r="N45" s="11"/>
      <c r="O45" s="11"/>
      <c r="P45" s="11"/>
      <c r="Q45" s="11"/>
    </row>
    <row r="46" spans="1:17" ht="30" customHeight="1" thickBot="1" x14ac:dyDescent="0.25">
      <c r="A46" s="78" t="s">
        <v>31</v>
      </c>
      <c r="B46" s="79"/>
      <c r="C46" s="79"/>
      <c r="D46" s="79"/>
      <c r="E46" s="79"/>
      <c r="F46" s="80"/>
      <c r="G46" s="8"/>
      <c r="H46" s="8"/>
      <c r="I46" s="34"/>
      <c r="J46" s="35"/>
      <c r="K46" s="36"/>
      <c r="L46" s="37">
        <v>9</v>
      </c>
      <c r="M46" s="24"/>
      <c r="N46" s="24"/>
      <c r="O46" s="24"/>
      <c r="P46" s="24"/>
      <c r="Q46" s="24"/>
    </row>
    <row r="47" spans="1:17" ht="30" customHeight="1" x14ac:dyDescent="0.2">
      <c r="A47" s="75" t="str">
        <f t="shared" ref="A47:A49" si="33">CONCATENATE(K47,"-",L47,"-",M47)</f>
        <v>VKV-9-01</v>
      </c>
      <c r="B47" s="59" t="s">
        <v>84</v>
      </c>
      <c r="C47" s="76" t="str">
        <f t="shared" ref="C47" si="34">CONCATENATE(I47,IF(OR(ISBLANK(J47)=TRUE,J47="-"),"","_"),IF(OR(ISBLANK(J47)=TRUE,J47="-"),"",J47),IF(OR(ISBLANK(K47)=TRUE,K47="-"),"","_"),IF(OR(ISBLANK(K47)=TRUE,K47="-"),"",K47),IF(OR(ISBLANK(L47)=TRUE,L47="-"),"","-"),IF(OR(ISBLANK(L47)=TRUE,L47="-"),"",L47),IF(OR(ISBLANK(M47)=TRUE,M47="-"),"","-"),IF(OR(ISBLANK(M47)=TRUE,M47="-"),"",M47),IF(OR(ISBLANK(N47)=TRUE,N47="-"),"","_"),IF(OR(ISBLANK(N47)=TRUE,N47="-"),"",N47),IF(OR(ISBLANK(O47)=TRUE,O47="-"),"","_"),IF(OR(ISBLANK(O47)=TRUE,O47="-"),"",O47),IF(OR(ISBLANK(P47)=TRUE,P47="-"),"","_"),IF(OR(ISBLANK(P47)=TRUE,P47="-"),"",P47),".",Q47)</f>
        <v>NA88_PP_VKV-9-01_truubi-ots.pdf</v>
      </c>
      <c r="D47" s="76"/>
      <c r="E47" s="76"/>
      <c r="F47" s="64"/>
      <c r="G47" s="7"/>
      <c r="H47" s="7"/>
      <c r="I47" s="38" t="str">
        <f t="shared" ref="I47:I48" si="35">$I$7</f>
        <v>NA88</v>
      </c>
      <c r="J47" s="39" t="str">
        <f t="shared" ref="J47:J48" si="36">$J$7</f>
        <v>PP</v>
      </c>
      <c r="K47" s="39" t="str">
        <f t="shared" ref="K47:K48" si="37">$K$7</f>
        <v>VKV</v>
      </c>
      <c r="L47" s="40">
        <f t="shared" ref="L47:L48" si="38">$L$46</f>
        <v>9</v>
      </c>
      <c r="M47" s="12" t="s">
        <v>17</v>
      </c>
      <c r="N47" s="11"/>
      <c r="O47" s="11" t="s">
        <v>83</v>
      </c>
      <c r="P47" s="11"/>
      <c r="Q47" s="11" t="s">
        <v>21</v>
      </c>
    </row>
    <row r="48" spans="1:17" ht="30" customHeight="1" x14ac:dyDescent="0.2">
      <c r="A48" s="75" t="str">
        <f t="shared" si="33"/>
        <v>VKV-9-02</v>
      </c>
      <c r="B48" s="59" t="s">
        <v>86</v>
      </c>
      <c r="C48" s="76" t="str">
        <f t="shared" ref="C48" si="39">CONCATENATE(I48,IF(OR(ISBLANK(J48)=TRUE,J48="-"),"","_"),IF(OR(ISBLANK(J48)=TRUE,J48="-"),"",J48),IF(OR(ISBLANK(K48)=TRUE,K48="-"),"","_"),IF(OR(ISBLANK(K48)=TRUE,K48="-"),"",K48),IF(OR(ISBLANK(L48)=TRUE,L48="-"),"","-"),IF(OR(ISBLANK(L48)=TRUE,L48="-"),"",L48),IF(OR(ISBLANK(M48)=TRUE,M48="-"),"","-"),IF(OR(ISBLANK(M48)=TRUE,M48="-"),"",M48),IF(OR(ISBLANK(N48)=TRUE,N48="-"),"","_"),IF(OR(ISBLANK(N48)=TRUE,N48="-"),"",N48),IF(OR(ISBLANK(O48)=TRUE,O48="-"),"","_"),IF(OR(ISBLANK(O48)=TRUE,O48="-"),"",O48),IF(OR(ISBLANK(P48)=TRUE,P48="-"),"","_"),IF(OR(ISBLANK(P48)=TRUE,P48="-"),"",P48),".",Q48)</f>
        <v>NA88_PP_VKV-9-02_tuletorje-mahuti.pdf</v>
      </c>
      <c r="D48" s="76"/>
      <c r="E48" s="76"/>
      <c r="F48" s="64"/>
      <c r="G48" s="7"/>
      <c r="H48" s="7"/>
      <c r="I48" s="38" t="str">
        <f t="shared" si="35"/>
        <v>NA88</v>
      </c>
      <c r="J48" s="39" t="str">
        <f t="shared" si="36"/>
        <v>PP</v>
      </c>
      <c r="K48" s="39" t="str">
        <f t="shared" si="37"/>
        <v>VKV</v>
      </c>
      <c r="L48" s="40">
        <f t="shared" si="38"/>
        <v>9</v>
      </c>
      <c r="M48" s="12" t="s">
        <v>18</v>
      </c>
      <c r="N48" s="11"/>
      <c r="O48" s="11" t="s">
        <v>85</v>
      </c>
      <c r="P48" s="11"/>
      <c r="Q48" s="11" t="s">
        <v>21</v>
      </c>
    </row>
    <row r="49" spans="1:17" ht="30" customHeight="1" x14ac:dyDescent="0.2">
      <c r="A49" s="63" t="str">
        <f t="shared" si="33"/>
        <v>--</v>
      </c>
      <c r="B49" s="59"/>
      <c r="C49" s="76" t="str">
        <f t="shared" ref="C49" si="40">CONCATENATE(I49,IF(OR(ISBLANK(J49)=TRUE,J49="-"),"","_"),IF(OR(ISBLANK(J49)=TRUE,J49="-"),"",J49),IF(OR(ISBLANK(K49)=TRUE,K49="-"),"","_"),IF(OR(ISBLANK(K49)=TRUE,K49="-"),"",K49),IF(OR(ISBLANK(L49)=TRUE,L49="-"),"","-"),IF(OR(ISBLANK(L49)=TRUE,L49="-"),"",L49),IF(OR(ISBLANK(M49)=TRUE,M49="-"),"","-"),IF(OR(ISBLANK(M49)=TRUE,M49="-"),"",M49),IF(OR(ISBLANK(N49)=TRUE,N49="-"),"","_"),IF(OR(ISBLANK(N49)=TRUE,N49="-"),"",N49),IF(OR(ISBLANK(O49)=TRUE,O49="-"),"","_"),IF(OR(ISBLANK(O49)=TRUE,O49="-"),"",O49),IF(OR(ISBLANK(P49)=TRUE,P49="-"),"","_"),IF(OR(ISBLANK(P49)=TRUE,P49="-"),"",P49),".",Q49)</f>
        <v>.</v>
      </c>
      <c r="D49" s="76"/>
      <c r="E49" s="76"/>
      <c r="F49" s="64"/>
      <c r="G49" s="7"/>
      <c r="H49" s="7"/>
      <c r="I49" s="38"/>
      <c r="J49" s="39"/>
      <c r="K49" s="39"/>
      <c r="L49" s="40"/>
      <c r="M49" s="12"/>
      <c r="N49" s="11"/>
      <c r="O49" s="11"/>
      <c r="P49" s="11"/>
      <c r="Q49" s="11"/>
    </row>
    <row r="50" spans="1:17" ht="30" customHeight="1" x14ac:dyDescent="0.2"/>
    <row r="51" spans="1:17" ht="30" customHeight="1" x14ac:dyDescent="0.2"/>
    <row r="52" spans="1:17" ht="30" customHeight="1" x14ac:dyDescent="0.2"/>
    <row r="53" spans="1:17" ht="30" customHeight="1" x14ac:dyDescent="0.2"/>
    <row r="54" spans="1:17" ht="30" customHeight="1" x14ac:dyDescent="0.2"/>
    <row r="55" spans="1:17" ht="30" customHeight="1" x14ac:dyDescent="0.2"/>
    <row r="56" spans="1:17" ht="30" customHeight="1" x14ac:dyDescent="0.2"/>
    <row r="57" spans="1:17" ht="30" customHeight="1" x14ac:dyDescent="0.2"/>
    <row r="58" spans="1:17" ht="30" customHeight="1" x14ac:dyDescent="0.2"/>
    <row r="59" spans="1:17" ht="30" customHeight="1" x14ac:dyDescent="0.2"/>
    <row r="60" spans="1:17" ht="30" customHeight="1" x14ac:dyDescent="0.2"/>
    <row r="61" spans="1:17" ht="30" customHeight="1" x14ac:dyDescent="0.2"/>
    <row r="62" spans="1:17" ht="30" customHeight="1" x14ac:dyDescent="0.2"/>
    <row r="63" spans="1:17" ht="30" customHeight="1" x14ac:dyDescent="0.2"/>
    <row r="77" spans="6:8" x14ac:dyDescent="0.2">
      <c r="F77" s="3"/>
      <c r="G77" s="3"/>
      <c r="H77" s="3"/>
    </row>
  </sheetData>
  <mergeCells count="54">
    <mergeCell ref="C49:E49"/>
    <mergeCell ref="A42:F42"/>
    <mergeCell ref="C41:E41"/>
    <mergeCell ref="C45:E45"/>
    <mergeCell ref="A46:F46"/>
    <mergeCell ref="C47:E47"/>
    <mergeCell ref="C43:E43"/>
    <mergeCell ref="C48:E48"/>
    <mergeCell ref="B5:F5"/>
    <mergeCell ref="C6:E6"/>
    <mergeCell ref="C7:E7"/>
    <mergeCell ref="A9:F9"/>
    <mergeCell ref="A16:F16"/>
    <mergeCell ref="C10:E10"/>
    <mergeCell ref="A13:F13"/>
    <mergeCell ref="C8:E8"/>
    <mergeCell ref="Q2:Q5"/>
    <mergeCell ref="I2:P2"/>
    <mergeCell ref="K3:M3"/>
    <mergeCell ref="N4:N5"/>
    <mergeCell ref="O4:O5"/>
    <mergeCell ref="K4:M4"/>
    <mergeCell ref="I4:I5"/>
    <mergeCell ref="J4:J5"/>
    <mergeCell ref="P4:P5"/>
    <mergeCell ref="C44:E44"/>
    <mergeCell ref="C28:E28"/>
    <mergeCell ref="C12:E12"/>
    <mergeCell ref="C15:E15"/>
    <mergeCell ref="C17:E17"/>
    <mergeCell ref="A29:F29"/>
    <mergeCell ref="A39:F39"/>
    <mergeCell ref="A34:F34"/>
    <mergeCell ref="C40:E40"/>
    <mergeCell ref="C30:E30"/>
    <mergeCell ref="C33:E33"/>
    <mergeCell ref="C31:E31"/>
    <mergeCell ref="C19:E19"/>
    <mergeCell ref="C20:E20"/>
    <mergeCell ref="C21:E21"/>
    <mergeCell ref="A26:F26"/>
    <mergeCell ref="C38:E38"/>
    <mergeCell ref="C36:E36"/>
    <mergeCell ref="C11:E11"/>
    <mergeCell ref="C14:E14"/>
    <mergeCell ref="C18:E18"/>
    <mergeCell ref="C32:E32"/>
    <mergeCell ref="C35:E35"/>
    <mergeCell ref="A23:F23"/>
    <mergeCell ref="C27:E27"/>
    <mergeCell ref="C25:E25"/>
    <mergeCell ref="C24:E24"/>
    <mergeCell ref="C22:E22"/>
    <mergeCell ref="C37:E37"/>
  </mergeCells>
  <phoneticPr fontId="17" type="noConversion"/>
  <dataValidations count="4">
    <dataValidation type="list" allowBlank="1" showInputMessage="1" showErrorMessage="1" error="valik ette antud" sqref="C3:C4 B3" xr:uid="{00000000-0002-0000-0000-000000000000}">
      <formula1>"eskiis, tehnoloogiline projekt, eelprojekt, põhiprojekt, tehniline projekt, tööprojekt, tootejoonised, teostusjoonised, lammutysprojekt"</formula1>
    </dataValidation>
    <dataValidation type="custom" allowBlank="1" showInputMessage="1" showErrorMessage="1" error="TÄIDA KÕRVAL TABELIS" sqref="G1" xr:uid="{00000000-0002-0000-0000-000001000000}">
      <formula1>CONCATENATE(J7,IF(OR(ISBLANK(J9)=TRUE,J9="-"),"","/"),J9)</formula1>
    </dataValidation>
    <dataValidation type="custom" allowBlank="1" showInputMessage="1" showErrorMessage="1" error="TÄIDA KÕRVAL TABELIS" sqref="F1" xr:uid="{00000000-0002-0000-0000-000002000000}">
      <formula1>CONCATENATE(I7,IF(OR(ISBLANK(I8)=TRUE,I8="-"),"","/"),I8)</formula1>
    </dataValidation>
    <dataValidation type="custom" allowBlank="1" showInputMessage="1" showErrorMessage="1" error="TÄIDA KÕRVAL TABELIS" sqref="C1" xr:uid="{00000000-0002-0000-0000-000003000000}">
      <formula1>CONCATENATE(I4,IF(OR(ISBLANK(I5)=TRUE,I5="-"),"","/"),I5)</formula1>
    </dataValidation>
  </dataValidations>
  <printOptions horizontalCentered="1"/>
  <pageMargins left="0.98425196850393704" right="0.78740157480314965" top="0.59055118110236227" bottom="0.94488188976377963" header="0" footer="0.31496062992125984"/>
  <pageSetup paperSize="9" orientation="portrait" r:id="rId1"/>
  <headerFooter>
    <oddFooter>&amp;L&amp;"Verdana,Harilik"&amp;7&amp;F&amp;C&amp;"Verdana,Paks"&amp;8Infragate Eesti AS | Mäealuse 2/3 | 12618 Tallinn | 6267777 | info@infragate.ee&amp;"Verdana,Harilik"
&amp;"-,Harilik"&amp;11
&amp;R&amp;"Verdana,Harilik"&amp;8&amp;P/&amp;N</oddFooter>
  </headerFooter>
  <rowBreaks count="1" manualBreakCount="1">
    <brk id="38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2</vt:i4>
      </vt:variant>
    </vt:vector>
  </HeadingPairs>
  <TitlesOfParts>
    <vt:vector size="3" baseType="lpstr">
      <vt:lpstr>Projekti sisukord</vt:lpstr>
      <vt:lpstr>'Projekti sisukord'!Prindiala</vt:lpstr>
      <vt:lpstr>'Projekti sisukord'!Prinditiitlid</vt:lpstr>
    </vt:vector>
  </TitlesOfParts>
  <Company>Infragate Eesti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</dc:creator>
  <cp:lastModifiedBy>Raivo Saidlo - INFRAGATE</cp:lastModifiedBy>
  <cp:lastPrinted>2025-04-03T10:13:58Z</cp:lastPrinted>
  <dcterms:created xsi:type="dcterms:W3CDTF">2014-01-09T13:53:29Z</dcterms:created>
  <dcterms:modified xsi:type="dcterms:W3CDTF">2025-04-03T10:14:00Z</dcterms:modified>
</cp:coreProperties>
</file>