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GE\5. TÖÖS PROJEKTID\NA88 Narva pilootalal maaparandussüsteemi proj 343-24\6.Ehitusprojekt\2. EELPROJEKT\AA-üldosa\v02\DOC\"/>
    </mc:Choice>
  </mc:AlternateContent>
  <xr:revisionPtr revIDLastSave="0" documentId="13_ncr:1_{8C905861-7014-403A-A272-57CB01A949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ojekti sisukord" sheetId="2" r:id="rId1"/>
  </sheets>
  <definedNames>
    <definedName name="_xlnm.Print_Area" localSheetId="0">'Projekti sisukord'!$A$1:$F$36</definedName>
    <definedName name="_xlnm.Print_Titles" localSheetId="0">'Projekti sisukord'!$1:$8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2" l="1"/>
  <c r="I48" i="2"/>
  <c r="I59" i="2"/>
  <c r="J59" i="2"/>
  <c r="K59" i="2"/>
  <c r="A59" i="2" s="1"/>
  <c r="L59" i="2"/>
  <c r="I60" i="2"/>
  <c r="J60" i="2"/>
  <c r="K60" i="2"/>
  <c r="L60" i="2"/>
  <c r="A60" i="2" s="1"/>
  <c r="I61" i="2"/>
  <c r="J61" i="2"/>
  <c r="K61" i="2"/>
  <c r="L61" i="2"/>
  <c r="A61" i="2" s="1"/>
  <c r="I62" i="2"/>
  <c r="J62" i="2"/>
  <c r="K62" i="2"/>
  <c r="L62" i="2"/>
  <c r="I63" i="2"/>
  <c r="J63" i="2"/>
  <c r="K63" i="2"/>
  <c r="A63" i="2" s="1"/>
  <c r="L63" i="2"/>
  <c r="I64" i="2"/>
  <c r="J64" i="2"/>
  <c r="K64" i="2"/>
  <c r="L64" i="2"/>
  <c r="I65" i="2"/>
  <c r="J65" i="2"/>
  <c r="K65" i="2"/>
  <c r="L65" i="2"/>
  <c r="A65" i="2" s="1"/>
  <c r="I66" i="2"/>
  <c r="J66" i="2"/>
  <c r="K66" i="2"/>
  <c r="L66" i="2"/>
  <c r="I55" i="2"/>
  <c r="J55" i="2"/>
  <c r="K55" i="2"/>
  <c r="L55" i="2"/>
  <c r="A66" i="2"/>
  <c r="A62" i="2"/>
  <c r="C63" i="2"/>
  <c r="I50" i="2"/>
  <c r="J50" i="2"/>
  <c r="K50" i="2"/>
  <c r="L50" i="2"/>
  <c r="A48" i="2"/>
  <c r="I37" i="2"/>
  <c r="J37" i="2"/>
  <c r="K37" i="2"/>
  <c r="L37" i="2"/>
  <c r="A37" i="2"/>
  <c r="A11" i="2"/>
  <c r="A10" i="2"/>
  <c r="F1" i="2"/>
  <c r="I56" i="2"/>
  <c r="J56" i="2"/>
  <c r="K56" i="2"/>
  <c r="L56" i="2"/>
  <c r="A56" i="2" s="1"/>
  <c r="A55" i="2" l="1"/>
  <c r="A64" i="2"/>
  <c r="C64" i="2"/>
  <c r="C65" i="2"/>
  <c r="C62" i="2"/>
  <c r="C66" i="2"/>
  <c r="C56" i="2"/>
  <c r="A57" i="2"/>
  <c r="A50" i="2" l="1"/>
  <c r="A53" i="2"/>
  <c r="A45" i="2"/>
  <c r="A41" i="2"/>
  <c r="A32" i="2"/>
  <c r="A24" i="2"/>
  <c r="A18" i="2"/>
  <c r="A13" i="2"/>
  <c r="C60" i="2"/>
  <c r="C61" i="2"/>
  <c r="C57" i="2"/>
  <c r="C48" i="2"/>
  <c r="C50" i="2"/>
  <c r="C53" i="2"/>
  <c r="C37" i="2"/>
  <c r="C41" i="2"/>
  <c r="C45" i="2"/>
  <c r="C32" i="2"/>
  <c r="C27" i="2"/>
  <c r="C24" i="2"/>
  <c r="C18" i="2"/>
  <c r="C13" i="2"/>
  <c r="C7" i="2" l="1"/>
  <c r="F4" i="2"/>
  <c r="I11" i="2" l="1"/>
  <c r="I12" i="2"/>
  <c r="J11" i="2"/>
  <c r="J12" i="2"/>
  <c r="K12" i="2"/>
  <c r="L11" i="2"/>
  <c r="L12" i="2"/>
  <c r="C11" i="2" l="1"/>
  <c r="I52" i="2"/>
  <c r="J52" i="2"/>
  <c r="K52" i="2"/>
  <c r="L52" i="2"/>
  <c r="L51" i="2"/>
  <c r="K51" i="2"/>
  <c r="J51" i="2"/>
  <c r="I51" i="2"/>
  <c r="I49" i="2"/>
  <c r="J49" i="2"/>
  <c r="K49" i="2"/>
  <c r="L49" i="2"/>
  <c r="L47" i="2"/>
  <c r="J47" i="2"/>
  <c r="I47" i="2"/>
  <c r="L44" i="2"/>
  <c r="K44" i="2"/>
  <c r="J44" i="2"/>
  <c r="I44" i="2"/>
  <c r="L43" i="2"/>
  <c r="K43" i="2"/>
  <c r="J43" i="2"/>
  <c r="I43" i="2"/>
  <c r="L42" i="2"/>
  <c r="K42" i="2"/>
  <c r="J42" i="2"/>
  <c r="I42" i="2"/>
  <c r="L38" i="2"/>
  <c r="L39" i="2"/>
  <c r="L40" i="2"/>
  <c r="L35" i="2"/>
  <c r="L36" i="2"/>
  <c r="L34" i="2"/>
  <c r="J36" i="2"/>
  <c r="I36" i="2"/>
  <c r="J35" i="2"/>
  <c r="I35" i="2"/>
  <c r="J34" i="2"/>
  <c r="I34" i="2"/>
  <c r="I21" i="2"/>
  <c r="J21" i="2"/>
  <c r="K21" i="2"/>
  <c r="L21" i="2"/>
  <c r="I26" i="2"/>
  <c r="K38" i="2"/>
  <c r="K39" i="2"/>
  <c r="K40" i="2"/>
  <c r="K31" i="2"/>
  <c r="K30" i="2"/>
  <c r="K22" i="2"/>
  <c r="K23" i="2"/>
  <c r="K20" i="2"/>
  <c r="K16" i="2"/>
  <c r="K17" i="2"/>
  <c r="K15" i="2"/>
  <c r="L26" i="2"/>
  <c r="A26" i="2" s="1"/>
  <c r="L22" i="2"/>
  <c r="L23" i="2"/>
  <c r="L20" i="2"/>
  <c r="L16" i="2"/>
  <c r="L17" i="2"/>
  <c r="L15" i="2"/>
  <c r="I23" i="2"/>
  <c r="J23" i="2"/>
  <c r="J22" i="2"/>
  <c r="I22" i="2"/>
  <c r="I15" i="2"/>
  <c r="A38" i="2" l="1"/>
  <c r="A43" i="2"/>
  <c r="A51" i="2"/>
  <c r="A40" i="2"/>
  <c r="A20" i="2"/>
  <c r="A39" i="2"/>
  <c r="C35" i="2"/>
  <c r="C43" i="2"/>
  <c r="C51" i="2"/>
  <c r="A21" i="2"/>
  <c r="C23" i="2"/>
  <c r="C21" i="2"/>
  <c r="C42" i="2"/>
  <c r="C44" i="2"/>
  <c r="C34" i="2"/>
  <c r="A36" i="2"/>
  <c r="A22" i="2"/>
  <c r="C36" i="2"/>
  <c r="A49" i="2"/>
  <c r="A52" i="2"/>
  <c r="A17" i="2"/>
  <c r="A15" i="2"/>
  <c r="C59" i="2"/>
  <c r="A16" i="2"/>
  <c r="C49" i="2"/>
  <c r="C52" i="2"/>
  <c r="C47" i="2"/>
  <c r="C22" i="2"/>
  <c r="A23" i="2"/>
  <c r="A42" i="2"/>
  <c r="A44" i="2"/>
  <c r="A35" i="2"/>
  <c r="A34" i="2"/>
  <c r="A47" i="2"/>
  <c r="L10" i="2"/>
  <c r="J10" i="2"/>
  <c r="I17" i="2"/>
  <c r="J17" i="2"/>
  <c r="C17" i="2" l="1"/>
  <c r="I16" i="2"/>
  <c r="J16" i="2"/>
  <c r="I40" i="2"/>
  <c r="J40" i="2"/>
  <c r="I39" i="2"/>
  <c r="J39" i="2"/>
  <c r="I30" i="2"/>
  <c r="J30" i="2"/>
  <c r="L30" i="2"/>
  <c r="I31" i="2"/>
  <c r="J31" i="2"/>
  <c r="L31" i="2"/>
  <c r="I38" i="2"/>
  <c r="J38" i="2"/>
  <c r="C16" i="2" l="1"/>
  <c r="C39" i="2"/>
  <c r="C40" i="2"/>
  <c r="C30" i="2"/>
  <c r="C38" i="2"/>
  <c r="C31" i="2"/>
  <c r="A31" i="2"/>
  <c r="A30" i="2"/>
  <c r="J29" i="2"/>
  <c r="J26" i="2"/>
  <c r="C26" i="2" s="1"/>
  <c r="J20" i="2"/>
  <c r="J15" i="2"/>
  <c r="C15" i="2" s="1"/>
  <c r="C12" i="2" l="1"/>
  <c r="C55" i="2"/>
  <c r="I29" i="2"/>
  <c r="I20" i="2"/>
  <c r="C20" i="2" s="1"/>
  <c r="L29" i="2"/>
  <c r="I10" i="2"/>
  <c r="C10" i="2" s="1"/>
  <c r="C29" i="2" l="1"/>
  <c r="A2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Raivo</author>
  </authors>
  <commentList>
    <comment ref="I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TÖÖ KOOD</t>
        </r>
      </text>
    </comment>
    <comment ref="I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>LEPINGU NR (KUI ON)</t>
        </r>
      </text>
    </comment>
  </commentList>
</comments>
</file>

<file path=xl/sharedStrings.xml><?xml version="1.0" encoding="utf-8"?>
<sst xmlns="http://schemas.openxmlformats.org/spreadsheetml/2006/main" count="220" uniqueCount="113">
  <si>
    <t>Kooskõlastuste koondtabel</t>
  </si>
  <si>
    <t>3.Seletuskirjad</t>
  </si>
  <si>
    <t>1.Lähtedokumendid</t>
  </si>
  <si>
    <t>2.Kooskõlastused</t>
  </si>
  <si>
    <t>Dokumendi tähis</t>
  </si>
  <si>
    <t>Grupi tähis</t>
  </si>
  <si>
    <t>Dokumendi nimetus</t>
  </si>
  <si>
    <t>Projekti osa tähis</t>
  </si>
  <si>
    <t>Järjekorra nr</t>
  </si>
  <si>
    <t>Projekti tunnus</t>
  </si>
  <si>
    <t>Staadium</t>
  </si>
  <si>
    <t>Versiooni nr</t>
  </si>
  <si>
    <t>Faili nimeväljad</t>
  </si>
  <si>
    <t>Projekti konteiner</t>
  </si>
  <si>
    <t>-</t>
  </si>
  <si>
    <t>Märkus</t>
  </si>
  <si>
    <t>Kuupäev</t>
  </si>
  <si>
    <t>Dokumendi faili nimi</t>
  </si>
  <si>
    <t>01</t>
  </si>
  <si>
    <t>02</t>
  </si>
  <si>
    <t>03</t>
  </si>
  <si>
    <t>Faili laiend</t>
  </si>
  <si>
    <t>pdf</t>
  </si>
  <si>
    <t>Sisukord</t>
  </si>
  <si>
    <t>Asendiskeem</t>
  </si>
  <si>
    <t>koosk-tabel</t>
  </si>
  <si>
    <t>8.Spetsifikatsioonid, mahtude loetelud</t>
  </si>
  <si>
    <t>Joonise nr.</t>
  </si>
  <si>
    <t>0. Ülddokumendid</t>
  </si>
  <si>
    <t>dwg+pdf</t>
  </si>
  <si>
    <t>xls+pdf</t>
  </si>
  <si>
    <t xml:space="preserve"> </t>
  </si>
  <si>
    <t>Amet 1 projekteerimistingimused</t>
  </si>
  <si>
    <t>Amet 2 projekteerimistingimused</t>
  </si>
  <si>
    <t>Amet 3 projekteerimistingimused</t>
  </si>
  <si>
    <t>bdoc</t>
  </si>
  <si>
    <t>bdoc+pdf</t>
  </si>
  <si>
    <t>04</t>
  </si>
  <si>
    <t>xxx-koosk</t>
  </si>
  <si>
    <t>XXX kooskõlastus</t>
  </si>
  <si>
    <t>6</t>
  </si>
  <si>
    <t>AAAA-KK-PP</t>
  </si>
  <si>
    <t>PP.KK.AAAA</t>
  </si>
  <si>
    <t>TT-amet</t>
  </si>
  <si>
    <t>9.Lisad</t>
  </si>
  <si>
    <t>KOOD</t>
  </si>
  <si>
    <t>LEPING</t>
  </si>
  <si>
    <t>4.Asendiplaanid</t>
  </si>
  <si>
    <t>asend</t>
  </si>
  <si>
    <t>6.Pikiprofiilid</t>
  </si>
  <si>
    <t>Veevarustuse ja kanalisatsiooni asendiplaan 2</t>
  </si>
  <si>
    <t>Veevarustuse ja kanalisatsiooni asendiplaan 3</t>
  </si>
  <si>
    <t>102</t>
  </si>
  <si>
    <t>201</t>
  </si>
  <si>
    <t>202</t>
  </si>
  <si>
    <t>203</t>
  </si>
  <si>
    <t>Kanalisatsiooni pikiprofiil - 1</t>
  </si>
  <si>
    <t>Kanalisatsiooni pikiprofiil - 2</t>
  </si>
  <si>
    <t>Kanalisatsiooni pikiprofiil - 3</t>
  </si>
  <si>
    <t>Profiil-kanal</t>
  </si>
  <si>
    <t>Sademevee kanalisatsiooni pikiprofiil - 1</t>
  </si>
  <si>
    <t>Sademevee kanalisatsiooni pikiprofiil - 2</t>
  </si>
  <si>
    <t>Sademevee kanalisatsiooni pikiprofiil - 3</t>
  </si>
  <si>
    <t>301</t>
  </si>
  <si>
    <t>302</t>
  </si>
  <si>
    <t>303</t>
  </si>
  <si>
    <t>Profiil-sadekanal</t>
  </si>
  <si>
    <t>7.Sõlmejoonised</t>
  </si>
  <si>
    <t>Kanalisatsiooni sõlmede skeemid</t>
  </si>
  <si>
    <t>kanalisolmed</t>
  </si>
  <si>
    <t>Kanalisatsiooni kaevu kellad</t>
  </si>
  <si>
    <t>PP</t>
  </si>
  <si>
    <t>Töö nimetus</t>
  </si>
  <si>
    <t>Objekti aadress</t>
  </si>
  <si>
    <t>Projekti sisukord</t>
  </si>
  <si>
    <t>Töö nr</t>
  </si>
  <si>
    <t>Projekti osa</t>
  </si>
  <si>
    <t>Versioon</t>
  </si>
  <si>
    <t>Dok. nr.</t>
  </si>
  <si>
    <t>Tiitelleht VK välisvõrk</t>
  </si>
  <si>
    <t>VK välisvõrgu materjalide ja tööde loetelu</t>
  </si>
  <si>
    <t>VVK-mater+t66d</t>
  </si>
  <si>
    <t>VKV</t>
  </si>
  <si>
    <t>Asendiplaan</t>
  </si>
  <si>
    <t>TE</t>
  </si>
  <si>
    <t>05</t>
  </si>
  <si>
    <t>06</t>
  </si>
  <si>
    <t>07</t>
  </si>
  <si>
    <t>08</t>
  </si>
  <si>
    <t>pdf, dwg</t>
  </si>
  <si>
    <t>pdf, doc</t>
  </si>
  <si>
    <t>pdf, xlsx</t>
  </si>
  <si>
    <t>eelprojekt</t>
  </si>
  <si>
    <t>V02</t>
  </si>
  <si>
    <t>NA88</t>
  </si>
  <si>
    <t>EP</t>
  </si>
  <si>
    <t>343-24</t>
  </si>
  <si>
    <t>AÜ Elektron üldmaa, Narva linn, Ida-Virumaa</t>
  </si>
  <si>
    <t>AA</t>
  </si>
  <si>
    <t>v02</t>
  </si>
  <si>
    <t>Tiitelleht</t>
  </si>
  <si>
    <t>Seletuskiri</t>
  </si>
  <si>
    <t>profiil-K2</t>
  </si>
  <si>
    <t>profiil-V3</t>
  </si>
  <si>
    <t>Tuuploiked</t>
  </si>
  <si>
    <t>TL</t>
  </si>
  <si>
    <t>Teede tüüplõiked</t>
  </si>
  <si>
    <t>Pikiprofiil. Torustik kraavist läbi tiigi ja mahuti</t>
  </si>
  <si>
    <t>Pikiprofiil. Torustik mahutist hüdranti</t>
  </si>
  <si>
    <t>Kudruküla projekt</t>
  </si>
  <si>
    <t>VK</t>
  </si>
  <si>
    <t>Ehitusjoon</t>
  </si>
  <si>
    <t>Narva pilootalal kuivendussüsteemi (sh mahuti ja torustik) projekteerimine
Projekti kood: LATEST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</si>
</sst>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8"/>
      <color theme="1"/>
      <name val="Verdana"/>
      <family val="2"/>
    </font>
    <font>
      <b/>
      <sz val="8"/>
      <name val="Verdana"/>
      <family val="2"/>
    </font>
    <font>
      <b/>
      <sz val="9"/>
      <color indexed="81"/>
      <name val="Tahoma"/>
      <family val="2"/>
      <charset val="186"/>
    </font>
    <font>
      <sz val="8"/>
      <color theme="0" tint="-0.499984740745262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18" xfId="0" applyNumberFormat="1" applyFont="1" applyBorder="1" applyAlignment="1">
      <alignment horizontal="left" vertical="center"/>
    </xf>
    <xf numFmtId="14" fontId="2" fillId="0" borderId="18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9" fontId="6" fillId="0" borderId="0" xfId="0" applyNumberFormat="1" applyFont="1" applyAlignment="1">
      <alignment horizontal="right" vertical="center"/>
    </xf>
    <xf numFmtId="0" fontId="5" fillId="2" borderId="0" xfId="0" applyFont="1" applyFill="1"/>
    <xf numFmtId="49" fontId="2" fillId="0" borderId="0" xfId="0" applyNumberFormat="1" applyFont="1" applyAlignment="1">
      <alignment horizontal="left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5" fillId="0" borderId="18" xfId="0" applyFont="1" applyBorder="1"/>
    <xf numFmtId="49" fontId="2" fillId="0" borderId="18" xfId="0" applyNumberFormat="1" applyFont="1" applyBorder="1" applyAlignment="1">
      <alignment vertical="center"/>
    </xf>
    <xf numFmtId="49" fontId="6" fillId="0" borderId="18" xfId="0" applyNumberFormat="1" applyFont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0" xfId="0" applyFont="1"/>
    <xf numFmtId="0" fontId="5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0"/>
  <sheetViews>
    <sheetView tabSelected="1" zoomScaleNormal="100" zoomScaleSheetLayoutView="100" workbookViewId="0">
      <selection activeCell="S3" sqref="S3"/>
    </sheetView>
  </sheetViews>
  <sheetFormatPr defaultColWidth="24.109375" defaultRowHeight="10.199999999999999" x14ac:dyDescent="0.2"/>
  <cols>
    <col min="1" max="1" width="14.21875" style="18" customWidth="1"/>
    <col min="2" max="2" width="26" style="18" customWidth="1"/>
    <col min="3" max="3" width="9.33203125" style="18" customWidth="1"/>
    <col min="4" max="4" width="7.6640625" style="18" customWidth="1"/>
    <col min="5" max="5" width="9.33203125" style="18" customWidth="1"/>
    <col min="6" max="6" width="14.6640625" style="18" customWidth="1"/>
    <col min="7" max="7" width="4.6640625" style="18" customWidth="1"/>
    <col min="8" max="8" width="7.6640625" style="18" hidden="1" customWidth="1"/>
    <col min="9" max="9" width="18.44140625" style="20" hidden="1" customWidth="1"/>
    <col min="10" max="10" width="9.88671875" style="20" hidden="1" customWidth="1"/>
    <col min="11" max="12" width="9.44140625" style="20" hidden="1" customWidth="1"/>
    <col min="13" max="13" width="10.88671875" style="20" hidden="1" customWidth="1"/>
    <col min="14" max="14" width="11.109375" style="20" hidden="1" customWidth="1"/>
    <col min="15" max="15" width="24.109375" style="20" hidden="1" customWidth="1"/>
    <col min="16" max="16" width="13.109375" style="20" hidden="1" customWidth="1"/>
    <col min="17" max="17" width="11.5546875" style="20" hidden="1" customWidth="1"/>
    <col min="18" max="18" width="10.5546875" style="18" customWidth="1"/>
    <col min="19" max="19" width="12.88671875" style="18" customWidth="1"/>
    <col min="20" max="16384" width="24.109375" style="18"/>
  </cols>
  <sheetData>
    <row r="1" spans="1:24" ht="51.6" thickBot="1" x14ac:dyDescent="0.25">
      <c r="A1" s="18" t="s">
        <v>72</v>
      </c>
      <c r="B1" s="5" t="s">
        <v>112</v>
      </c>
      <c r="C1" s="7"/>
      <c r="E1" s="19" t="s">
        <v>75</v>
      </c>
      <c r="F1" s="6" t="str">
        <f>CONCATENATE(I7,IF(OR(ISBLANK(I8)=TRUE,I8="-"),"","/"),I8)</f>
        <v>NA88/343-24</v>
      </c>
      <c r="G1" s="7"/>
    </row>
    <row r="2" spans="1:24" ht="20.399999999999999" x14ac:dyDescent="0.2">
      <c r="A2" s="18" t="s">
        <v>73</v>
      </c>
      <c r="B2" s="5" t="s">
        <v>97</v>
      </c>
      <c r="C2" s="21"/>
      <c r="E2" s="19" t="s">
        <v>76</v>
      </c>
      <c r="F2" s="8" t="s">
        <v>98</v>
      </c>
      <c r="I2" s="74" t="s">
        <v>12</v>
      </c>
      <c r="J2" s="75"/>
      <c r="K2" s="75"/>
      <c r="L2" s="75"/>
      <c r="M2" s="75"/>
      <c r="N2" s="75"/>
      <c r="O2" s="75"/>
      <c r="P2" s="76"/>
      <c r="Q2" s="71" t="s">
        <v>21</v>
      </c>
    </row>
    <row r="3" spans="1:24" x14ac:dyDescent="0.2">
      <c r="A3" s="18" t="s">
        <v>10</v>
      </c>
      <c r="B3" s="4" t="s">
        <v>92</v>
      </c>
      <c r="C3" s="4"/>
      <c r="E3" s="19" t="s">
        <v>77</v>
      </c>
      <c r="F3" s="8" t="s">
        <v>93</v>
      </c>
      <c r="I3" s="22">
        <v>1</v>
      </c>
      <c r="J3" s="23">
        <v>2</v>
      </c>
      <c r="K3" s="77">
        <v>3</v>
      </c>
      <c r="L3" s="77"/>
      <c r="M3" s="77"/>
      <c r="N3" s="23">
        <v>4</v>
      </c>
      <c r="O3" s="23">
        <v>5</v>
      </c>
      <c r="P3" s="24" t="s">
        <v>40</v>
      </c>
      <c r="Q3" s="72"/>
    </row>
    <row r="4" spans="1:24" x14ac:dyDescent="0.2">
      <c r="A4" s="25"/>
      <c r="B4" s="9" t="s">
        <v>74</v>
      </c>
      <c r="C4" s="26"/>
      <c r="D4" s="25"/>
      <c r="E4" s="27" t="s">
        <v>16</v>
      </c>
      <c r="F4" s="10">
        <f ca="1">TODAY()</f>
        <v>45743</v>
      </c>
      <c r="I4" s="81" t="s">
        <v>9</v>
      </c>
      <c r="J4" s="78" t="s">
        <v>10</v>
      </c>
      <c r="K4" s="80" t="s">
        <v>4</v>
      </c>
      <c r="L4" s="80"/>
      <c r="M4" s="80"/>
      <c r="N4" s="78" t="s">
        <v>11</v>
      </c>
      <c r="O4" s="78" t="s">
        <v>15</v>
      </c>
      <c r="P4" s="83" t="s">
        <v>16</v>
      </c>
      <c r="Q4" s="72"/>
    </row>
    <row r="5" spans="1:24" ht="21" thickBot="1" x14ac:dyDescent="0.25">
      <c r="B5" s="70"/>
      <c r="C5" s="70"/>
      <c r="D5" s="70"/>
      <c r="E5" s="70"/>
      <c r="F5" s="70"/>
      <c r="I5" s="82"/>
      <c r="J5" s="79"/>
      <c r="K5" s="1" t="s">
        <v>7</v>
      </c>
      <c r="L5" s="1" t="s">
        <v>5</v>
      </c>
      <c r="M5" s="1" t="s">
        <v>8</v>
      </c>
      <c r="N5" s="79"/>
      <c r="O5" s="79"/>
      <c r="P5" s="84"/>
      <c r="Q5" s="73"/>
    </row>
    <row r="6" spans="1:24" ht="10.8" thickBot="1" x14ac:dyDescent="0.25">
      <c r="A6" s="11" t="s">
        <v>78</v>
      </c>
      <c r="B6" s="12" t="s">
        <v>6</v>
      </c>
      <c r="C6" s="85" t="s">
        <v>17</v>
      </c>
      <c r="D6" s="85"/>
      <c r="E6" s="85"/>
      <c r="F6" s="13"/>
      <c r="G6" s="2"/>
      <c r="H6" s="2"/>
      <c r="I6" s="28"/>
      <c r="J6" s="28"/>
      <c r="K6" s="28"/>
      <c r="L6" s="28"/>
      <c r="M6" s="28"/>
      <c r="N6" s="28"/>
      <c r="O6" s="28"/>
      <c r="P6" s="28"/>
      <c r="Q6" s="28"/>
    </row>
    <row r="7" spans="1:24" ht="16.95" customHeight="1" thickBot="1" x14ac:dyDescent="0.25">
      <c r="A7" s="11" t="s">
        <v>27</v>
      </c>
      <c r="B7" s="12" t="s">
        <v>13</v>
      </c>
      <c r="C7" s="69" t="str">
        <f>CONCATENATE(I7,IF(OR(ISBLANK(J7)=TRUE,J7="-"),"","_"),IF(OR(ISBLANK(J7)=TRUE,J7="-"),"",J7),IF(OR(ISBLANK(K7)=TRUE,K7="-"),"","_"),IF(OR(ISBLANK(K7)=TRUE,K7="-"),"",K7),IF(OR(ISBLANK(L7)=TRUE,L7="-"),"","-"),IF(OR(ISBLANK(L7)=TRUE,L7="-"),"",L7),IF(OR(ISBLANK(M7)=TRUE,M7="-"),"","-"),IF(OR(ISBLANK(M7)=TRUE,M7="-"),"",M7),IF(OR(ISBLANK(N7)=TRUE,N7="-"),"","_"),IF(OR(ISBLANK(N7)=TRUE,N7="-"),"",N7),IF(OR(ISBLANK(O7)=TRUE,O7="-"),"","_"),IF(OR(ISBLANK(O7)=TRUE,O7="-"),"",O7),IF(OR(ISBLANK(P7)=TRUE,P7="-"),"","_"),IF(OR(ISBLANK(P7)=TRUE,P7="-"),"",P7),".",Q7)</f>
        <v>NA88_EP_AA_v02_Kudruküla projekt.bdoc</v>
      </c>
      <c r="D7" s="69"/>
      <c r="E7" s="69"/>
      <c r="F7" s="11" t="s">
        <v>16</v>
      </c>
      <c r="G7" s="2"/>
      <c r="H7" s="2" t="s">
        <v>45</v>
      </c>
      <c r="I7" s="29" t="s">
        <v>94</v>
      </c>
      <c r="J7" s="30" t="s">
        <v>95</v>
      </c>
      <c r="K7" s="30" t="s">
        <v>98</v>
      </c>
      <c r="L7" s="31"/>
      <c r="M7" s="31" t="s">
        <v>14</v>
      </c>
      <c r="N7" s="31" t="s">
        <v>99</v>
      </c>
      <c r="O7" s="31" t="s">
        <v>109</v>
      </c>
      <c r="P7" s="32"/>
      <c r="Q7" s="32" t="s">
        <v>35</v>
      </c>
    </row>
    <row r="8" spans="1:24" ht="10.8" thickBot="1" x14ac:dyDescent="0.25">
      <c r="A8" s="15">
        <v>1</v>
      </c>
      <c r="B8" s="15">
        <v>2</v>
      </c>
      <c r="C8" s="91">
        <v>3</v>
      </c>
      <c r="D8" s="91"/>
      <c r="E8" s="91"/>
      <c r="F8" s="14">
        <v>4</v>
      </c>
      <c r="G8" s="2"/>
      <c r="H8" s="3" t="s">
        <v>46</v>
      </c>
      <c r="I8" s="33" t="s">
        <v>96</v>
      </c>
      <c r="J8" s="33"/>
      <c r="K8" s="33"/>
      <c r="L8" s="34"/>
      <c r="M8" s="34"/>
      <c r="N8" s="34"/>
      <c r="O8" s="34"/>
      <c r="P8" s="35"/>
      <c r="Q8" s="35"/>
    </row>
    <row r="9" spans="1:24" s="42" customFormat="1" ht="21" customHeight="1" thickTop="1" thickBot="1" x14ac:dyDescent="0.25">
      <c r="A9" s="86" t="s">
        <v>28</v>
      </c>
      <c r="B9" s="86"/>
      <c r="C9" s="86"/>
      <c r="D9" s="86"/>
      <c r="E9" s="86"/>
      <c r="F9" s="86"/>
      <c r="G9" s="3"/>
      <c r="H9" s="36"/>
      <c r="I9" s="37"/>
      <c r="J9" s="38"/>
      <c r="K9" s="39"/>
      <c r="L9" s="40">
        <v>0</v>
      </c>
      <c r="M9" s="41"/>
      <c r="N9" s="41"/>
      <c r="O9" s="41"/>
      <c r="P9" s="41"/>
      <c r="Q9" s="41"/>
    </row>
    <row r="10" spans="1:24" s="47" customFormat="1" ht="30" customHeight="1" x14ac:dyDescent="0.2">
      <c r="A10" s="17" t="str">
        <f>CONCATENATE(K10,"-",L10,"-",M10)</f>
        <v>AA-0-01</v>
      </c>
      <c r="B10" s="12" t="s">
        <v>79</v>
      </c>
      <c r="C10" s="69" t="str">
        <f>CONCATENATE(I10,IF(OR(ISBLANK(J10)=TRUE,J10="-"),"","_"),IF(OR(ISBLANK(J10)=TRUE,J10="-"),"",J10),IF(OR(ISBLANK(K10)=TRUE,K10="-"),"","_"),IF(OR(ISBLANK(K10)=TRUE,K10="-"),"",K10),IF(OR(ISBLANK(L10)=TRUE,L10="-"),"","-"),IF(OR(ISBLANK(L10)=TRUE,L10="-"),"",L10),IF(OR(ISBLANK(M10)=TRUE,M10="-"),"","-"),IF(OR(ISBLANK(M10)=TRUE,M10="-"),"",M10),IF(OR(ISBLANK(N10)=TRUE,N10="-"),"","_"),IF(OR(ISBLANK(N10)=TRUE,N10="-"),"",N10),IF(OR(ISBLANK(O10)=TRUE,O10="-"),"","_"),IF(OR(ISBLANK(O10)=TRUE,O10="-"),"",O10),IF(OR(ISBLANK(P10)=TRUE,P10="-"),"","_"),IF(OR(ISBLANK(P10)=TRUE,P10="-"),"",P10),".",Q10)</f>
        <v>NA88_EP_AA-0-01_v02_Tiitelleht.pdf</v>
      </c>
      <c r="D10" s="69"/>
      <c r="E10" s="69"/>
      <c r="F10" s="43"/>
      <c r="G10" s="36"/>
      <c r="H10" s="36"/>
      <c r="I10" s="37" t="str">
        <f>$I$7</f>
        <v>NA88</v>
      </c>
      <c r="J10" s="44" t="str">
        <f>$J$7</f>
        <v>EP</v>
      </c>
      <c r="K10" s="44" t="s">
        <v>98</v>
      </c>
      <c r="L10" s="45">
        <f>$L$9</f>
        <v>0</v>
      </c>
      <c r="M10" s="46" t="s">
        <v>18</v>
      </c>
      <c r="N10" s="46" t="s">
        <v>99</v>
      </c>
      <c r="O10" s="46" t="s">
        <v>100</v>
      </c>
      <c r="P10" s="46"/>
      <c r="Q10" s="46" t="s">
        <v>22</v>
      </c>
    </row>
    <row r="11" spans="1:24" s="42" customFormat="1" ht="30" customHeight="1" x14ac:dyDescent="0.2">
      <c r="A11" s="17" t="str">
        <f>CONCATENATE(K11,"-",L11,"-",M11)</f>
        <v>AA-0-02</v>
      </c>
      <c r="B11" s="12" t="s">
        <v>23</v>
      </c>
      <c r="C11" s="69" t="str">
        <f>CONCATENATE(I11,IF(OR(ISBLANK(J11)=TRUE,J11="-"),"","_"),IF(OR(ISBLANK(J11)=TRUE,J11="-"),"",J11),IF(OR(ISBLANK(K11)=TRUE,K11="-"),"","_"),IF(OR(ISBLANK(K11)=TRUE,K11="-"),"",K11),IF(OR(ISBLANK(L11)=TRUE,L11="-"),"","-"),IF(OR(ISBLANK(L11)=TRUE,L11="-"),"",L11),IF(OR(ISBLANK(M11)=TRUE,M11="-"),"","-"),IF(OR(ISBLANK(M11)=TRUE,M11="-"),"",M11),IF(OR(ISBLANK(N11)=TRUE,N11="-"),"","_"),IF(OR(ISBLANK(N11)=TRUE,N11="-"),"",N11),IF(OR(ISBLANK(O11)=TRUE,O11="-"),"","_"),IF(OR(ISBLANK(O11)=TRUE,O11="-"),"",O11),IF(OR(ISBLANK(P11)=TRUE,P11="-"),"","_"),IF(OR(ISBLANK(P11)=TRUE,P11="-"),"",P11),".",Q11)</f>
        <v>NA88_EP_AA-0-02_v02_Sisukord.pdf, xlsx</v>
      </c>
      <c r="D11" s="69"/>
      <c r="E11" s="69"/>
      <c r="F11" s="43"/>
      <c r="G11" s="36"/>
      <c r="H11" s="36"/>
      <c r="I11" s="37" t="str">
        <f t="shared" ref="I11:I12" si="0">$I$7</f>
        <v>NA88</v>
      </c>
      <c r="J11" s="44" t="str">
        <f t="shared" ref="J11:J12" si="1">$J$7</f>
        <v>EP</v>
      </c>
      <c r="K11" s="44" t="s">
        <v>98</v>
      </c>
      <c r="L11" s="45">
        <f t="shared" ref="L11:L12" si="2">$L$9</f>
        <v>0</v>
      </c>
      <c r="M11" s="46" t="s">
        <v>19</v>
      </c>
      <c r="N11" s="46" t="s">
        <v>99</v>
      </c>
      <c r="O11" s="46" t="s">
        <v>23</v>
      </c>
      <c r="P11" s="46"/>
      <c r="Q11" s="46" t="s">
        <v>91</v>
      </c>
    </row>
    <row r="12" spans="1:24" ht="30" customHeight="1" thickBot="1" x14ac:dyDescent="0.25">
      <c r="A12" s="17" t="str">
        <f>CONCATENATE(K12,"-",L12,"-",M12)</f>
        <v>AA-0-03</v>
      </c>
      <c r="B12" s="12" t="s">
        <v>24</v>
      </c>
      <c r="C12" s="69" t="str">
        <f>CONCATENATE(I12,IF(OR(ISBLANK(J12)=TRUE,J12="-"),"","_"),IF(OR(ISBLANK(J12)=TRUE,J12="-"),"",J12),IF(OR(ISBLANK(K12)=TRUE,K12="-"),"","_"),IF(OR(ISBLANK(K12)=TRUE,K12="-"),"",K12),IF(OR(ISBLANK(L12)=TRUE,L12="-"),"","-"),IF(OR(ISBLANK(L12)=TRUE,L12="-"),"",L12),IF(OR(ISBLANK(M12)=TRUE,M12="-"),"","-"),IF(OR(ISBLANK(M12)=TRUE,M12="-"),"",M12),IF(OR(ISBLANK(N12)=TRUE,N12="-"),"","_"),IF(OR(ISBLANK(N12)=TRUE,N12="-"),"",N12),IF(OR(ISBLANK(O12)=TRUE,O12="-"),"","_"),IF(OR(ISBLANK(O12)=TRUE,O12="-"),"",O12),IF(OR(ISBLANK(P12)=TRUE,P12="-"),"","_"),IF(OR(ISBLANK(P12)=TRUE,P12="-"),"",P12),".",Q12)</f>
        <v>NA88_EP_AA-0-03_v02_Ehitusjoon.pdf</v>
      </c>
      <c r="D12" s="69"/>
      <c r="E12" s="69"/>
      <c r="F12" s="43"/>
      <c r="G12" s="36"/>
      <c r="H12" s="36"/>
      <c r="I12" s="37" t="str">
        <f t="shared" si="0"/>
        <v>NA88</v>
      </c>
      <c r="J12" s="44" t="str">
        <f t="shared" si="1"/>
        <v>EP</v>
      </c>
      <c r="K12" s="44" t="str">
        <f t="shared" ref="K12" si="3">$K$7</f>
        <v>AA</v>
      </c>
      <c r="L12" s="45">
        <f t="shared" si="2"/>
        <v>0</v>
      </c>
      <c r="M12" s="46" t="s">
        <v>20</v>
      </c>
      <c r="N12" s="46" t="s">
        <v>99</v>
      </c>
      <c r="O12" s="46" t="s">
        <v>111</v>
      </c>
      <c r="P12" s="46"/>
      <c r="Q12" s="46" t="s">
        <v>22</v>
      </c>
      <c r="T12" s="42"/>
      <c r="U12" s="42"/>
      <c r="V12" s="42"/>
      <c r="W12" s="42"/>
      <c r="X12" s="42"/>
    </row>
    <row r="13" spans="1:24" ht="30" hidden="1" customHeight="1" thickBot="1" x14ac:dyDescent="0.25">
      <c r="A13" s="17" t="str">
        <f t="shared" ref="A13" si="4">CONCATENATE(K13,".",L13,".",M13)</f>
        <v>..</v>
      </c>
      <c r="B13" s="12"/>
      <c r="C13" s="69" t="str">
        <f>CONCATENATE(I13,IF(OR(ISBLANK(J13)=TRUE,J13="-"),"","_"),IF(OR(ISBLANK(J13)=TRUE,J13="-"),"",J13),IF(OR(ISBLANK(K13)=TRUE,K13="-"),"","_"),IF(OR(ISBLANK(K13)=TRUE,K13="-"),"",K13),IF(OR(ISBLANK(L13)=TRUE,L13="-"),"","-"),IF(OR(ISBLANK(L13)=TRUE,L13="-"),"",L13),IF(OR(ISBLANK(M13)=TRUE,M13="-"),"","-"),IF(OR(ISBLANK(M13)=TRUE,M13="-"),"",M13),IF(OR(ISBLANK(N13)=TRUE,N13="-"),"","_"),IF(OR(ISBLANK(N13)=TRUE,N13="-"),"",N13),IF(OR(ISBLANK(O13)=TRUE,O13="-"),"","_"),IF(OR(ISBLANK(O13)=TRUE,O13="-"),"",O13),IF(OR(ISBLANK(P13)=TRUE,P13="-"),"","_"),IF(OR(ISBLANK(P13)=TRUE,P13="-"),"",P13),".",Q13)</f>
        <v>.</v>
      </c>
      <c r="D13" s="69"/>
      <c r="E13" s="69"/>
      <c r="F13" s="16"/>
      <c r="G13" s="36"/>
      <c r="H13" s="36"/>
      <c r="I13" s="48"/>
      <c r="J13" s="48"/>
      <c r="K13" s="49"/>
      <c r="L13" s="49"/>
      <c r="M13" s="50"/>
      <c r="N13" s="50"/>
      <c r="O13" s="50"/>
      <c r="P13" s="50"/>
      <c r="Q13" s="50"/>
    </row>
    <row r="14" spans="1:24" ht="30" hidden="1" customHeight="1" thickBot="1" x14ac:dyDescent="0.25">
      <c r="A14" s="87" t="s">
        <v>2</v>
      </c>
      <c r="B14" s="87"/>
      <c r="C14" s="87"/>
      <c r="D14" s="87"/>
      <c r="E14" s="87"/>
      <c r="F14" s="87"/>
      <c r="G14" s="3"/>
      <c r="H14" s="3"/>
      <c r="I14" s="38"/>
      <c r="J14" s="38"/>
      <c r="K14" s="39"/>
      <c r="L14" s="40">
        <v>1</v>
      </c>
      <c r="M14" s="41"/>
      <c r="N14" s="41"/>
      <c r="O14" s="41"/>
      <c r="P14" s="41"/>
      <c r="Q14" s="41"/>
    </row>
    <row r="15" spans="1:24" ht="30" hidden="1" customHeight="1" x14ac:dyDescent="0.2">
      <c r="A15" s="17" t="str">
        <f>CONCATENATE(K15,".",L15,".",M15)</f>
        <v>AA.1.01</v>
      </c>
      <c r="B15" s="12" t="s">
        <v>32</v>
      </c>
      <c r="C15" s="69" t="str">
        <f>CONCATENATE(I15,IF(OR(ISBLANK(J15)=TRUE,J15="-"),"","_"),IF(OR(ISBLANK(J15)=TRUE,J15="-"),"",J15),IF(OR(ISBLANK(K15)=TRUE,K15="-"),"","_"),IF(OR(ISBLANK(K15)=TRUE,K15="-"),"",K15),IF(OR(ISBLANK(L15)=TRUE,L15="-"),"","-"),IF(OR(ISBLANK(L15)=TRUE,L15="-"),"",L15),IF(OR(ISBLANK(M15)=TRUE,M15="-"),"","-"),IF(OR(ISBLANK(M15)=TRUE,M15="-"),"",M15),IF(OR(ISBLANK(N15)=TRUE,N15="-"),"","_"),IF(OR(ISBLANK(N15)=TRUE,N15="-"),"",N15),IF(OR(ISBLANK(O15)=TRUE,O15="-"),"","_"),IF(OR(ISBLANK(O15)=TRUE,O15="-"),"",O15),IF(OR(ISBLANK(P15)=TRUE,P15="-"),"","_"),IF(OR(ISBLANK(P15)=TRUE,P15="-"),"",P15),".",Q15)</f>
        <v>NA88_EP_AA-1-01_TT-amet.pdf</v>
      </c>
      <c r="D15" s="69"/>
      <c r="E15" s="69"/>
      <c r="F15" s="43"/>
      <c r="G15" s="36"/>
      <c r="H15" s="36"/>
      <c r="I15" s="37" t="str">
        <f>$I$7</f>
        <v>NA88</v>
      </c>
      <c r="J15" s="44" t="str">
        <f>$J$7</f>
        <v>EP</v>
      </c>
      <c r="K15" s="44" t="str">
        <f>$K$7</f>
        <v>AA</v>
      </c>
      <c r="L15" s="45">
        <f>$L$14</f>
        <v>1</v>
      </c>
      <c r="M15" s="46" t="s">
        <v>18</v>
      </c>
      <c r="N15" s="51"/>
      <c r="O15" s="51" t="s">
        <v>43</v>
      </c>
      <c r="P15" s="51"/>
      <c r="Q15" s="51" t="s">
        <v>22</v>
      </c>
      <c r="T15" s="42"/>
      <c r="U15" s="42"/>
      <c r="V15" s="42"/>
      <c r="W15" s="42"/>
      <c r="X15" s="42"/>
    </row>
    <row r="16" spans="1:24" ht="30" hidden="1" customHeight="1" x14ac:dyDescent="0.2">
      <c r="A16" s="17" t="str">
        <f t="shared" ref="A16:A18" si="5">CONCATENATE(K16,".",L16,".",M16)</f>
        <v>AA.1.02</v>
      </c>
      <c r="B16" s="12" t="s">
        <v>33</v>
      </c>
      <c r="C16" s="69" t="str">
        <f t="shared" ref="C16:C18" si="6">CONCATENATE(I16,IF(OR(ISBLANK(J16)=TRUE,J16="-"),"","_"),IF(OR(ISBLANK(J16)=TRUE,J16="-"),"",J16),IF(OR(ISBLANK(K16)=TRUE,K16="-"),"","_"),IF(OR(ISBLANK(K16)=TRUE,K16="-"),"",K16),IF(OR(ISBLANK(L16)=TRUE,L16="-"),"","-"),IF(OR(ISBLANK(L16)=TRUE,L16="-"),"",L16),IF(OR(ISBLANK(M16)=TRUE,M16="-"),"","-"),IF(OR(ISBLANK(M16)=TRUE,M16="-"),"",M16),IF(OR(ISBLANK(N16)=TRUE,N16="-"),"","_"),IF(OR(ISBLANK(N16)=TRUE,N16="-"),"",N16),IF(OR(ISBLANK(O16)=TRUE,O16="-"),"","_"),IF(OR(ISBLANK(O16)=TRUE,O16="-"),"",O16),IF(OR(ISBLANK(P16)=TRUE,P16="-"),"","_"),IF(OR(ISBLANK(P16)=TRUE,P16="-"),"",P16),".",Q16)</f>
        <v>NA88_EP_AA-1-02_TT-amet.pdf</v>
      </c>
      <c r="D16" s="69"/>
      <c r="E16" s="69"/>
      <c r="F16" s="43"/>
      <c r="G16" s="36"/>
      <c r="H16" s="36"/>
      <c r="I16" s="37" t="str">
        <f>$I$7</f>
        <v>NA88</v>
      </c>
      <c r="J16" s="44" t="str">
        <f>$J$7</f>
        <v>EP</v>
      </c>
      <c r="K16" s="44" t="str">
        <f>$K$7</f>
        <v>AA</v>
      </c>
      <c r="L16" s="45">
        <f t="shared" ref="L16:L17" si="7">$L$14</f>
        <v>1</v>
      </c>
      <c r="M16" s="46" t="s">
        <v>19</v>
      </c>
      <c r="N16" s="52"/>
      <c r="O16" s="52" t="s">
        <v>43</v>
      </c>
      <c r="P16" s="52"/>
      <c r="Q16" s="52" t="s">
        <v>22</v>
      </c>
    </row>
    <row r="17" spans="1:17" s="42" customFormat="1" ht="30" hidden="1" customHeight="1" x14ac:dyDescent="0.2">
      <c r="A17" s="17" t="str">
        <f t="shared" si="5"/>
        <v>AA.1.03</v>
      </c>
      <c r="B17" s="12" t="s">
        <v>34</v>
      </c>
      <c r="C17" s="69" t="str">
        <f t="shared" si="6"/>
        <v>NA88_EP_AA-1-03_TT-amet.pdf</v>
      </c>
      <c r="D17" s="69"/>
      <c r="E17" s="69"/>
      <c r="F17" s="43"/>
      <c r="G17" s="36"/>
      <c r="H17" s="36"/>
      <c r="I17" s="37" t="str">
        <f>$I$7</f>
        <v>NA88</v>
      </c>
      <c r="J17" s="44" t="str">
        <f>$J$7</f>
        <v>EP</v>
      </c>
      <c r="K17" s="44" t="str">
        <f t="shared" ref="K17" si="8">$K$7</f>
        <v>AA</v>
      </c>
      <c r="L17" s="45">
        <f t="shared" si="7"/>
        <v>1</v>
      </c>
      <c r="M17" s="46" t="s">
        <v>20</v>
      </c>
      <c r="N17" s="52"/>
      <c r="O17" s="52" t="s">
        <v>43</v>
      </c>
      <c r="P17" s="52"/>
      <c r="Q17" s="52" t="s">
        <v>22</v>
      </c>
    </row>
    <row r="18" spans="1:17" ht="30" hidden="1" customHeight="1" thickBot="1" x14ac:dyDescent="0.25">
      <c r="A18" s="17" t="str">
        <f t="shared" si="5"/>
        <v>..</v>
      </c>
      <c r="B18" s="12"/>
      <c r="C18" s="69" t="str">
        <f t="shared" si="6"/>
        <v>_ .</v>
      </c>
      <c r="D18" s="69"/>
      <c r="E18" s="69"/>
      <c r="F18" s="16"/>
      <c r="G18" s="36"/>
      <c r="H18" s="36"/>
      <c r="I18" s="53"/>
      <c r="J18" s="54"/>
      <c r="K18" s="55"/>
      <c r="L18" s="55"/>
      <c r="M18" s="56"/>
      <c r="N18" s="56"/>
      <c r="O18" s="56" t="s">
        <v>31</v>
      </c>
      <c r="P18" s="56"/>
      <c r="Q18" s="56"/>
    </row>
    <row r="19" spans="1:17" ht="30" hidden="1" customHeight="1" thickBot="1" x14ac:dyDescent="0.25">
      <c r="A19" s="87" t="s">
        <v>3</v>
      </c>
      <c r="B19" s="87"/>
      <c r="C19" s="87"/>
      <c r="D19" s="87"/>
      <c r="E19" s="87"/>
      <c r="F19" s="87"/>
      <c r="G19" s="3"/>
      <c r="H19" s="3"/>
      <c r="I19" s="38"/>
      <c r="J19" s="38"/>
      <c r="K19" s="39"/>
      <c r="L19" s="40">
        <v>2</v>
      </c>
      <c r="M19" s="41"/>
      <c r="N19" s="41"/>
      <c r="O19" s="41"/>
      <c r="P19" s="41"/>
      <c r="Q19" s="41"/>
    </row>
    <row r="20" spans="1:17" ht="30" hidden="1" customHeight="1" x14ac:dyDescent="0.2">
      <c r="A20" s="17" t="str">
        <f>CONCATENATE(K20,".",L20,".",M20)</f>
        <v>AA.2.01</v>
      </c>
      <c r="B20" s="12" t="s">
        <v>0</v>
      </c>
      <c r="C20" s="69" t="str">
        <f>CONCATENATE(I20,IF(OR(ISBLANK(J20)=TRUE,J20="-"),"","_"),IF(OR(ISBLANK(J20)=TRUE,J20="-"),"",J20),IF(OR(ISBLANK(K20)=TRUE,K20="-"),"","_"),IF(OR(ISBLANK(K20)=TRUE,K20="-"),"",K20),IF(OR(ISBLANK(L20)=TRUE,L20="-"),"","-"),IF(OR(ISBLANK(L20)=TRUE,L20="-"),"",L20),IF(OR(ISBLANK(M20)=TRUE,M20="-"),"","-"),IF(OR(ISBLANK(M20)=TRUE,M20="-"),"",M20),IF(OR(ISBLANK(N20)=TRUE,N20="-"),"","_"),IF(OR(ISBLANK(N20)=TRUE,N20="-"),"",N20),IF(OR(ISBLANK(O20)=TRUE,O20="-"),"","_"),IF(OR(ISBLANK(O20)=TRUE,O20="-"),"",O20),IF(OR(ISBLANK(P20)=TRUE,P20="-"),"","_"),IF(OR(ISBLANK(P20)=TRUE,P20="-"),"",P20),".",Q20)</f>
        <v>NA88_EP_AA-2-01_koosk-tabel.xls+pdf</v>
      </c>
      <c r="D20" s="69"/>
      <c r="E20" s="69"/>
      <c r="F20" s="43"/>
      <c r="G20" s="36"/>
      <c r="H20" s="36"/>
      <c r="I20" s="37" t="str">
        <f>$I$7</f>
        <v>NA88</v>
      </c>
      <c r="J20" s="44" t="str">
        <f>$J$7</f>
        <v>EP</v>
      </c>
      <c r="K20" s="44" t="str">
        <f>$K$7</f>
        <v>AA</v>
      </c>
      <c r="L20" s="45">
        <f>$L$19</f>
        <v>2</v>
      </c>
      <c r="M20" s="46" t="s">
        <v>18</v>
      </c>
      <c r="N20" s="51"/>
      <c r="O20" s="51" t="s">
        <v>25</v>
      </c>
      <c r="P20" s="51"/>
      <c r="Q20" s="51" t="s">
        <v>30</v>
      </c>
    </row>
    <row r="21" spans="1:17" ht="30" hidden="1" customHeight="1" x14ac:dyDescent="0.2">
      <c r="A21" s="17" t="str">
        <f t="shared" ref="A21:A24" si="9">CONCATENATE(K21,".",L21,".",M21)</f>
        <v>AA.2.02</v>
      </c>
      <c r="B21" s="12" t="s">
        <v>39</v>
      </c>
      <c r="C21" s="69" t="str">
        <f t="shared" ref="C21:C24" si="10">CONCATENATE(I21,IF(OR(ISBLANK(J21)=TRUE,J21="-"),"","_"),IF(OR(ISBLANK(J21)=TRUE,J21="-"),"",J21),IF(OR(ISBLANK(K21)=TRUE,K21="-"),"","_"),IF(OR(ISBLANK(K21)=TRUE,K21="-"),"",K21),IF(OR(ISBLANK(L21)=TRUE,L21="-"),"","-"),IF(OR(ISBLANK(L21)=TRUE,L21="-"),"",L21),IF(OR(ISBLANK(M21)=TRUE,M21="-"),"","-"),IF(OR(ISBLANK(M21)=TRUE,M21="-"),"",M21),IF(OR(ISBLANK(N21)=TRUE,N21="-"),"","_"),IF(OR(ISBLANK(N21)=TRUE,N21="-"),"",N21),IF(OR(ISBLANK(O21)=TRUE,O21="-"),"","_"),IF(OR(ISBLANK(O21)=TRUE,O21="-"),"",O21),IF(OR(ISBLANK(P21)=TRUE,P21="-"),"","_"),IF(OR(ISBLANK(P21)=TRUE,P21="-"),"",P21),".",Q21)</f>
        <v>NA88_EP_AA-2-02_xxx-koosk.bdoc+pdf</v>
      </c>
      <c r="D21" s="69"/>
      <c r="E21" s="69"/>
      <c r="F21" s="43"/>
      <c r="G21" s="36"/>
      <c r="H21" s="36"/>
      <c r="I21" s="37" t="str">
        <f t="shared" ref="I21:I23" si="11">$I$7</f>
        <v>NA88</v>
      </c>
      <c r="J21" s="44" t="str">
        <f t="shared" ref="J21:J23" si="12">$J$7</f>
        <v>EP</v>
      </c>
      <c r="K21" s="44" t="str">
        <f>$K$7</f>
        <v>AA</v>
      </c>
      <c r="L21" s="45">
        <f t="shared" ref="L21:L23" si="13">$L$19</f>
        <v>2</v>
      </c>
      <c r="M21" s="46" t="s">
        <v>19</v>
      </c>
      <c r="N21" s="52"/>
      <c r="O21" s="52" t="s">
        <v>38</v>
      </c>
      <c r="P21" s="52"/>
      <c r="Q21" s="52" t="s">
        <v>36</v>
      </c>
    </row>
    <row r="22" spans="1:17" s="42" customFormat="1" ht="30" hidden="1" customHeight="1" x14ac:dyDescent="0.2">
      <c r="A22" s="17" t="str">
        <f t="shared" si="9"/>
        <v>AA.2.03</v>
      </c>
      <c r="B22" s="12" t="s">
        <v>39</v>
      </c>
      <c r="C22" s="69" t="str">
        <f t="shared" si="10"/>
        <v>NA88_EP_AA-2-03_xxx-koosk.bdoc+pdf</v>
      </c>
      <c r="D22" s="69"/>
      <c r="E22" s="69"/>
      <c r="F22" s="43"/>
      <c r="G22" s="36"/>
      <c r="H22" s="36"/>
      <c r="I22" s="37" t="str">
        <f t="shared" si="11"/>
        <v>NA88</v>
      </c>
      <c r="J22" s="44" t="str">
        <f t="shared" si="12"/>
        <v>EP</v>
      </c>
      <c r="K22" s="44" t="str">
        <f t="shared" ref="K22:K23" si="14">$K$7</f>
        <v>AA</v>
      </c>
      <c r="L22" s="45">
        <f t="shared" si="13"/>
        <v>2</v>
      </c>
      <c r="M22" s="46" t="s">
        <v>20</v>
      </c>
      <c r="N22" s="52"/>
      <c r="O22" s="52" t="s">
        <v>38</v>
      </c>
      <c r="P22" s="52"/>
      <c r="Q22" s="52" t="s">
        <v>36</v>
      </c>
    </row>
    <row r="23" spans="1:17" ht="30" hidden="1" customHeight="1" x14ac:dyDescent="0.2">
      <c r="A23" s="17" t="str">
        <f t="shared" si="9"/>
        <v>AA.2.04</v>
      </c>
      <c r="B23" s="12" t="s">
        <v>39</v>
      </c>
      <c r="C23" s="69" t="str">
        <f t="shared" si="10"/>
        <v>NA88_EP_AA-2-04_xxx-koosk.bdoc+pdf</v>
      </c>
      <c r="D23" s="69"/>
      <c r="E23" s="69"/>
      <c r="F23" s="43"/>
      <c r="G23" s="36"/>
      <c r="H23" s="36"/>
      <c r="I23" s="37" t="str">
        <f t="shared" si="11"/>
        <v>NA88</v>
      </c>
      <c r="J23" s="44" t="str">
        <f t="shared" si="12"/>
        <v>EP</v>
      </c>
      <c r="K23" s="44" t="str">
        <f t="shared" si="14"/>
        <v>AA</v>
      </c>
      <c r="L23" s="45">
        <f t="shared" si="13"/>
        <v>2</v>
      </c>
      <c r="M23" s="46" t="s">
        <v>37</v>
      </c>
      <c r="N23" s="52"/>
      <c r="O23" s="52" t="s">
        <v>38</v>
      </c>
      <c r="P23" s="52"/>
      <c r="Q23" s="52" t="s">
        <v>36</v>
      </c>
    </row>
    <row r="24" spans="1:17" ht="30" hidden="1" customHeight="1" thickBot="1" x14ac:dyDescent="0.25">
      <c r="A24" s="17" t="str">
        <f t="shared" si="9"/>
        <v>..</v>
      </c>
      <c r="B24" s="12"/>
      <c r="C24" s="69" t="str">
        <f t="shared" si="10"/>
        <v>.</v>
      </c>
      <c r="D24" s="69"/>
      <c r="E24" s="69"/>
      <c r="F24" s="16"/>
      <c r="G24" s="36"/>
      <c r="H24" s="36"/>
      <c r="I24" s="53"/>
      <c r="J24" s="54"/>
      <c r="K24" s="55"/>
      <c r="L24" s="55"/>
      <c r="M24" s="56"/>
      <c r="N24" s="56"/>
      <c r="O24" s="56"/>
      <c r="P24" s="56"/>
      <c r="Q24" s="56"/>
    </row>
    <row r="25" spans="1:17" ht="21" customHeight="1" thickBot="1" x14ac:dyDescent="0.25">
      <c r="A25" s="87" t="s">
        <v>1</v>
      </c>
      <c r="B25" s="87"/>
      <c r="C25" s="87"/>
      <c r="D25" s="87"/>
      <c r="E25" s="87"/>
      <c r="F25" s="87"/>
      <c r="G25" s="3"/>
      <c r="H25" s="3"/>
      <c r="I25" s="38"/>
      <c r="J25" s="38"/>
      <c r="K25" s="39"/>
      <c r="L25" s="40">
        <v>3</v>
      </c>
      <c r="M25" s="41"/>
      <c r="N25" s="41"/>
      <c r="O25" s="41"/>
      <c r="P25" s="41"/>
      <c r="Q25" s="41"/>
    </row>
    <row r="26" spans="1:17" ht="30" customHeight="1" thickBot="1" x14ac:dyDescent="0.25">
      <c r="A26" s="17" t="str">
        <f>CONCATENATE(K26,"-",L26,"-",M26)</f>
        <v>AA-3-01</v>
      </c>
      <c r="B26" s="12" t="s">
        <v>101</v>
      </c>
      <c r="C26" s="69" t="str">
        <f>CONCATENATE(I26,IF(OR(ISBLANK(J26)=TRUE,J26="-"),"","_"),IF(OR(ISBLANK(J26)=TRUE,J26="-"),"",J26),IF(OR(ISBLANK(K26)=TRUE,K26="-"),"","_"),IF(OR(ISBLANK(K26)=TRUE,K26="-"),"",K26),IF(OR(ISBLANK(L26)=TRUE,L26="-"),"","-"),IF(OR(ISBLANK(L26)=TRUE,L26="-"),"",L26),IF(OR(ISBLANK(M26)=TRUE,M26="-"),"","-"),IF(OR(ISBLANK(M26)=TRUE,M26="-"),"",M26),IF(OR(ISBLANK(N26)=TRUE,N26="-"),"","_"),IF(OR(ISBLANK(N26)=TRUE,N26="-"),"",N26),IF(OR(ISBLANK(O26)=TRUE,O26="-"),"","_"),IF(OR(ISBLANK(O26)=TRUE,O26="-"),"",O26),IF(OR(ISBLANK(P26)=TRUE,P26="-"),"","_"),IF(OR(ISBLANK(P26)=TRUE,P26="-"),"",P26),".",Q26)</f>
        <v>NA88_EP_AA-3-01_Seletuskiri.pdf, doc</v>
      </c>
      <c r="D26" s="69"/>
      <c r="E26" s="69"/>
      <c r="F26" s="43"/>
      <c r="G26" s="36"/>
      <c r="H26" s="36"/>
      <c r="I26" s="37" t="str">
        <f>$I$7</f>
        <v>NA88</v>
      </c>
      <c r="J26" s="44" t="str">
        <f>$J$7</f>
        <v>EP</v>
      </c>
      <c r="K26" s="44" t="s">
        <v>98</v>
      </c>
      <c r="L26" s="45">
        <f>$L$25</f>
        <v>3</v>
      </c>
      <c r="M26" s="46" t="s">
        <v>18</v>
      </c>
      <c r="N26" s="52"/>
      <c r="O26" s="52" t="s">
        <v>101</v>
      </c>
      <c r="P26" s="46"/>
      <c r="Q26" s="52" t="s">
        <v>90</v>
      </c>
    </row>
    <row r="27" spans="1:17" s="42" customFormat="1" ht="30" hidden="1" customHeight="1" thickBot="1" x14ac:dyDescent="0.25">
      <c r="A27" s="57"/>
      <c r="B27" s="12"/>
      <c r="C27" s="69" t="str">
        <f t="shared" ref="C27" si="15">CONCATENATE(I27,IF(OR(ISBLANK(J27)=TRUE,J27="-"),"","_"),IF(OR(ISBLANK(J27)=TRUE,J27="-"),"",J27),IF(OR(ISBLANK(K27)=TRUE,K27="-"),"","_"),IF(OR(ISBLANK(K27)=TRUE,K27="-"),"",K27),IF(OR(ISBLANK(L27)=TRUE,L27="-"),"","-"),IF(OR(ISBLANK(L27)=TRUE,L27="-"),"",L27),IF(OR(ISBLANK(M27)=TRUE,M27="-"),"","-"),IF(OR(ISBLANK(M27)=TRUE,M27="-"),"",M27),IF(OR(ISBLANK(N27)=TRUE,N27="-"),"","_"),IF(OR(ISBLANK(N27)=TRUE,N27="-"),"",N27),IF(OR(ISBLANK(O27)=TRUE,O27="-"),"","_"),IF(OR(ISBLANK(O27)=TRUE,O27="-"),"",O27),IF(OR(ISBLANK(P27)=TRUE,P27="-"),"","_"),IF(OR(ISBLANK(P27)=TRUE,P27="-"),"",P27),".",Q27)</f>
        <v>.</v>
      </c>
      <c r="D27" s="69"/>
      <c r="E27" s="69"/>
      <c r="F27" s="16"/>
      <c r="G27" s="36"/>
      <c r="H27" s="36"/>
      <c r="I27" s="53"/>
      <c r="J27" s="54"/>
      <c r="K27" s="55"/>
      <c r="L27" s="55"/>
      <c r="M27" s="56"/>
      <c r="N27" s="56"/>
      <c r="O27" s="56"/>
      <c r="P27" s="56"/>
      <c r="Q27" s="56"/>
    </row>
    <row r="28" spans="1:17" ht="20.399999999999999" customHeight="1" thickBot="1" x14ac:dyDescent="0.25">
      <c r="A28" s="87" t="s">
        <v>47</v>
      </c>
      <c r="B28" s="87"/>
      <c r="C28" s="87"/>
      <c r="D28" s="87"/>
      <c r="E28" s="87"/>
      <c r="F28" s="87"/>
      <c r="G28" s="3"/>
      <c r="H28" s="3"/>
      <c r="I28" s="38"/>
      <c r="J28" s="38"/>
      <c r="K28" s="39"/>
      <c r="L28" s="40">
        <v>4</v>
      </c>
      <c r="M28" s="41"/>
      <c r="N28" s="41"/>
      <c r="O28" s="41"/>
      <c r="P28" s="41"/>
      <c r="Q28" s="41"/>
    </row>
    <row r="29" spans="1:17" ht="30" customHeight="1" thickBot="1" x14ac:dyDescent="0.25">
      <c r="A29" s="17" t="str">
        <f>CONCATENATE(K29,"-",L29,"-",M29)</f>
        <v>VK-4-01</v>
      </c>
      <c r="B29" s="12" t="s">
        <v>83</v>
      </c>
      <c r="C29" s="69" t="str">
        <f t="shared" ref="C29" si="16">CONCATENATE(I29,IF(OR(ISBLANK(J29)=TRUE,J29="-"),"","_"),IF(OR(ISBLANK(J29)=TRUE,J29="-"),"",J29),IF(OR(ISBLANK(K29)=TRUE,K29="-"),"","_"),IF(OR(ISBLANK(K29)=TRUE,K29="-"),"",K29),IF(OR(ISBLANK(L29)=TRUE,L29="-"),"","-"),IF(OR(ISBLANK(L29)=TRUE,L29="-"),"",L29),IF(OR(ISBLANK(M29)=TRUE,M29="-"),"","-"),IF(OR(ISBLANK(M29)=TRUE,M29="-"),"",M29),IF(OR(ISBLANK(N29)=TRUE,N29="-"),"","_"),IF(OR(ISBLANK(N29)=TRUE,N29="-"),"",N29),IF(OR(ISBLANK(O29)=TRUE,O29="-"),"","_"),IF(OR(ISBLANK(O29)=TRUE,O29="-"),"",O29),IF(OR(ISBLANK(P29)=TRUE,P29="-"),"","_"),IF(OR(ISBLANK(P29)=TRUE,P29="-"),"",P29),".",Q29)</f>
        <v>NA88_EP_VK-4-01_v02_asend.pdf, dwg</v>
      </c>
      <c r="D29" s="69"/>
      <c r="E29" s="69"/>
      <c r="F29" s="58"/>
      <c r="G29" s="36"/>
      <c r="H29" s="36"/>
      <c r="I29" s="37" t="str">
        <f>$I$7</f>
        <v>NA88</v>
      </c>
      <c r="J29" s="44" t="str">
        <f>$J$7</f>
        <v>EP</v>
      </c>
      <c r="K29" s="44" t="s">
        <v>110</v>
      </c>
      <c r="L29" s="45">
        <f>$L$28</f>
        <v>4</v>
      </c>
      <c r="M29" s="46" t="s">
        <v>18</v>
      </c>
      <c r="N29" s="46" t="s">
        <v>99</v>
      </c>
      <c r="O29" s="46" t="s">
        <v>48</v>
      </c>
      <c r="P29" s="46"/>
      <c r="Q29" s="46" t="s">
        <v>89</v>
      </c>
    </row>
    <row r="30" spans="1:17" s="42" customFormat="1" ht="30" hidden="1" customHeight="1" x14ac:dyDescent="0.2">
      <c r="A30" s="59" t="str">
        <f>CONCATENATE(K30,"-",L30,"-",M30)</f>
        <v>AA-4-02</v>
      </c>
      <c r="B30" s="12" t="s">
        <v>50</v>
      </c>
      <c r="C30" s="69" t="str">
        <f t="shared" ref="C30:C32" si="17">CONCATENATE(I30,IF(OR(ISBLANK(J30)=TRUE,J30="-"),"","_"),IF(OR(ISBLANK(J30)=TRUE,J30="-"),"",J30),IF(OR(ISBLANK(K30)=TRUE,K30="-"),"","_"),IF(OR(ISBLANK(K30)=TRUE,K30="-"),"",K30),IF(OR(ISBLANK(L30)=TRUE,L30="-"),"","-"),IF(OR(ISBLANK(L30)=TRUE,L30="-"),"",L30),IF(OR(ISBLANK(M30)=TRUE,M30="-"),"","-"),IF(OR(ISBLANK(M30)=TRUE,M30="-"),"",M30),IF(OR(ISBLANK(N30)=TRUE,N30="-"),"","_"),IF(OR(ISBLANK(N30)=TRUE,N30="-"),"",N30),IF(OR(ISBLANK(O30)=TRUE,O30="-"),"","_"),IF(OR(ISBLANK(O30)=TRUE,O30="-"),"",O30),IF(OR(ISBLANK(P30)=TRUE,P30="-"),"","_"),IF(OR(ISBLANK(P30)=TRUE,P30="-"),"",P30),".",Q30)</f>
        <v>NA88_EP_AA-4-02_asend_AAAA-KK-PP.dwg+pdf</v>
      </c>
      <c r="D30" s="69"/>
      <c r="E30" s="69"/>
      <c r="F30" s="58" t="s">
        <v>42</v>
      </c>
      <c r="G30" s="36"/>
      <c r="H30" s="36"/>
      <c r="I30" s="37" t="str">
        <f t="shared" ref="I30:I31" si="18">$I$7</f>
        <v>NA88</v>
      </c>
      <c r="J30" s="44" t="str">
        <f t="shared" ref="J30:J31" si="19">$J$7</f>
        <v>EP</v>
      </c>
      <c r="K30" s="44" t="str">
        <f>$K$7</f>
        <v>AA</v>
      </c>
      <c r="L30" s="45">
        <f>$L$28</f>
        <v>4</v>
      </c>
      <c r="M30" s="52" t="s">
        <v>19</v>
      </c>
      <c r="N30" s="46"/>
      <c r="O30" s="46" t="s">
        <v>48</v>
      </c>
      <c r="P30" s="46" t="s">
        <v>41</v>
      </c>
      <c r="Q30" s="46" t="s">
        <v>29</v>
      </c>
    </row>
    <row r="31" spans="1:17" s="42" customFormat="1" ht="30" hidden="1" customHeight="1" x14ac:dyDescent="0.2">
      <c r="A31" s="59" t="str">
        <f>CONCATENATE(K31,"-",L31,"-",M31)</f>
        <v>AA-4-03</v>
      </c>
      <c r="B31" s="12" t="s">
        <v>51</v>
      </c>
      <c r="C31" s="69" t="str">
        <f t="shared" si="17"/>
        <v>NA88_EP_AA-4-03_asend_AAAA-KK-PP.dwg+pdf</v>
      </c>
      <c r="D31" s="69"/>
      <c r="E31" s="69"/>
      <c r="F31" s="58" t="s">
        <v>42</v>
      </c>
      <c r="G31" s="36"/>
      <c r="H31" s="36"/>
      <c r="I31" s="37" t="str">
        <f t="shared" si="18"/>
        <v>NA88</v>
      </c>
      <c r="J31" s="44" t="str">
        <f t="shared" si="19"/>
        <v>EP</v>
      </c>
      <c r="K31" s="44" t="str">
        <f t="shared" ref="K31:K44" si="20">$K$7</f>
        <v>AA</v>
      </c>
      <c r="L31" s="45">
        <f>$L$28</f>
        <v>4</v>
      </c>
      <c r="M31" s="52" t="s">
        <v>20</v>
      </c>
      <c r="N31" s="46"/>
      <c r="O31" s="46" t="s">
        <v>48</v>
      </c>
      <c r="P31" s="46" t="s">
        <v>41</v>
      </c>
      <c r="Q31" s="46" t="s">
        <v>29</v>
      </c>
    </row>
    <row r="32" spans="1:17" ht="30" hidden="1" customHeight="1" thickBot="1" x14ac:dyDescent="0.25">
      <c r="A32" s="59" t="str">
        <f>CONCATENATE(K32,"-",L32,"-",M32)</f>
        <v>--</v>
      </c>
      <c r="B32" s="57"/>
      <c r="C32" s="69" t="str">
        <f t="shared" si="17"/>
        <v>.</v>
      </c>
      <c r="D32" s="69"/>
      <c r="E32" s="69"/>
      <c r="F32" s="16"/>
      <c r="G32" s="36"/>
      <c r="H32" s="36"/>
      <c r="I32" s="53"/>
      <c r="J32" s="54"/>
      <c r="K32" s="55"/>
      <c r="L32" s="55"/>
      <c r="M32" s="56"/>
      <c r="N32" s="56"/>
      <c r="O32" s="56"/>
      <c r="P32" s="56"/>
      <c r="Q32" s="56"/>
    </row>
    <row r="33" spans="1:17" ht="21" customHeight="1" thickBot="1" x14ac:dyDescent="0.25">
      <c r="A33" s="88" t="s">
        <v>49</v>
      </c>
      <c r="B33" s="89"/>
      <c r="C33" s="89"/>
      <c r="D33" s="89"/>
      <c r="E33" s="89"/>
      <c r="F33" s="90"/>
      <c r="G33" s="3"/>
      <c r="H33" s="3"/>
      <c r="I33" s="38"/>
      <c r="J33" s="38"/>
      <c r="K33" s="39"/>
      <c r="L33" s="40">
        <v>6</v>
      </c>
      <c r="M33" s="41"/>
      <c r="N33" s="41"/>
      <c r="O33" s="41"/>
      <c r="P33" s="41"/>
      <c r="Q33" s="41"/>
    </row>
    <row r="34" spans="1:17" ht="30" customHeight="1" x14ac:dyDescent="0.2">
      <c r="A34" s="17" t="str">
        <f>CONCATENATE(K34,"-",L34,"-",M34)</f>
        <v>VK-6-01</v>
      </c>
      <c r="B34" s="12" t="s">
        <v>107</v>
      </c>
      <c r="C34" s="69" t="str">
        <f t="shared" ref="C34" si="21">CONCATENATE(I34,IF(OR(ISBLANK(J34)=TRUE,J34="-"),"","_"),IF(OR(ISBLANK(J34)=TRUE,J34="-"),"",J34),IF(OR(ISBLANK(K34)=TRUE,K34="-"),"","_"),IF(OR(ISBLANK(K34)=TRUE,K34="-"),"",K34),IF(OR(ISBLANK(L34)=TRUE,L34="-"),"","-"),IF(OR(ISBLANK(L34)=TRUE,L34="-"),"",L34),IF(OR(ISBLANK(M34)=TRUE,M34="-"),"","-"),IF(OR(ISBLANK(M34)=TRUE,M34="-"),"",M34),IF(OR(ISBLANK(N34)=TRUE,N34="-"),"","_"),IF(OR(ISBLANK(N34)=TRUE,N34="-"),"",N34),IF(OR(ISBLANK(O34)=TRUE,O34="-"),"","_"),IF(OR(ISBLANK(O34)=TRUE,O34="-"),"",O34),IF(OR(ISBLANK(P34)=TRUE,P34="-"),"","_"),IF(OR(ISBLANK(P34)=TRUE,P34="-"),"",P34),".",Q34)</f>
        <v>NA88_EP_VK-6-01_profiil-K2.pdf, dwg</v>
      </c>
      <c r="D34" s="69"/>
      <c r="E34" s="69"/>
      <c r="F34" s="60"/>
      <c r="G34" s="36"/>
      <c r="H34" s="36"/>
      <c r="I34" s="37" t="str">
        <f>$I$7</f>
        <v>NA88</v>
      </c>
      <c r="J34" s="44" t="str">
        <f>$J$7</f>
        <v>EP</v>
      </c>
      <c r="K34" s="44" t="s">
        <v>110</v>
      </c>
      <c r="L34" s="45">
        <f t="shared" ref="L34:L40" si="22">$L$33</f>
        <v>6</v>
      </c>
      <c r="M34" s="46" t="s">
        <v>18</v>
      </c>
      <c r="N34" s="46"/>
      <c r="O34" s="46" t="s">
        <v>102</v>
      </c>
      <c r="P34" s="46"/>
      <c r="Q34" s="46" t="s">
        <v>89</v>
      </c>
    </row>
    <row r="35" spans="1:17" s="42" customFormat="1" ht="38.4" customHeight="1" x14ac:dyDescent="0.2">
      <c r="A35" s="17" t="str">
        <f>CONCATENATE(K35,"-",L35,"-",M35)</f>
        <v>VK-6-02</v>
      </c>
      <c r="B35" s="12" t="s">
        <v>108</v>
      </c>
      <c r="C35" s="69" t="str">
        <f t="shared" ref="C35:C45" si="23">CONCATENATE(I35,IF(OR(ISBLANK(J35)=TRUE,J35="-"),"","_"),IF(OR(ISBLANK(J35)=TRUE,J35="-"),"",J35),IF(OR(ISBLANK(K35)=TRUE,K35="-"),"","_"),IF(OR(ISBLANK(K35)=TRUE,K35="-"),"",K35),IF(OR(ISBLANK(L35)=TRUE,L35="-"),"","-"),IF(OR(ISBLANK(L35)=TRUE,L35="-"),"",L35),IF(OR(ISBLANK(M35)=TRUE,M35="-"),"","-"),IF(OR(ISBLANK(M35)=TRUE,M35="-"),"",M35),IF(OR(ISBLANK(N35)=TRUE,N35="-"),"","_"),IF(OR(ISBLANK(N35)=TRUE,N35="-"),"",N35),IF(OR(ISBLANK(O35)=TRUE,O35="-"),"","_"),IF(OR(ISBLANK(O35)=TRUE,O35="-"),"",O35),IF(OR(ISBLANK(P35)=TRUE,P35="-"),"","_"),IF(OR(ISBLANK(P35)=TRUE,P35="-"),"",P35),".",Q35)</f>
        <v>NA88_EP_VK-6-02_v02_profiil-V3.pdf, dwg</v>
      </c>
      <c r="D35" s="69"/>
      <c r="E35" s="69"/>
      <c r="F35" s="60"/>
      <c r="G35" s="36"/>
      <c r="H35" s="36"/>
      <c r="I35" s="37" t="str">
        <f t="shared" ref="I35:I37" si="24">$I$7</f>
        <v>NA88</v>
      </c>
      <c r="J35" s="44" t="str">
        <f t="shared" ref="J35:J37" si="25">$J$7</f>
        <v>EP</v>
      </c>
      <c r="K35" s="44" t="s">
        <v>110</v>
      </c>
      <c r="L35" s="45">
        <f t="shared" si="22"/>
        <v>6</v>
      </c>
      <c r="M35" s="46" t="s">
        <v>19</v>
      </c>
      <c r="N35" s="46" t="s">
        <v>99</v>
      </c>
      <c r="O35" s="46" t="s">
        <v>103</v>
      </c>
      <c r="P35" s="46"/>
      <c r="Q35" s="46" t="s">
        <v>89</v>
      </c>
    </row>
    <row r="36" spans="1:17" s="42" customFormat="1" ht="30" customHeight="1" x14ac:dyDescent="0.2">
      <c r="A36" s="17" t="str">
        <f>CONCATENATE(K36,"-",L36,"-",M36)</f>
        <v>TL-6-01</v>
      </c>
      <c r="B36" s="12" t="s">
        <v>106</v>
      </c>
      <c r="C36" s="69" t="str">
        <f t="shared" si="23"/>
        <v>NA88_EP_TL-6-01_v02_Tuuploiked.pdf, dwg</v>
      </c>
      <c r="D36" s="69"/>
      <c r="E36" s="69"/>
      <c r="F36" s="60"/>
      <c r="G36" s="36"/>
      <c r="H36" s="36"/>
      <c r="I36" s="37" t="str">
        <f t="shared" si="24"/>
        <v>NA88</v>
      </c>
      <c r="J36" s="44" t="str">
        <f t="shared" si="25"/>
        <v>EP</v>
      </c>
      <c r="K36" s="44" t="s">
        <v>105</v>
      </c>
      <c r="L36" s="45">
        <f t="shared" si="22"/>
        <v>6</v>
      </c>
      <c r="M36" s="46" t="s">
        <v>18</v>
      </c>
      <c r="N36" s="46" t="s">
        <v>99</v>
      </c>
      <c r="O36" s="46" t="s">
        <v>104</v>
      </c>
      <c r="P36" s="46"/>
      <c r="Q36" s="46" t="s">
        <v>89</v>
      </c>
    </row>
    <row r="37" spans="1:17" ht="30" hidden="1" customHeight="1" x14ac:dyDescent="0.2">
      <c r="A37" s="17" t="str">
        <f>CONCATENATE(K37,"-",L37,"-",M37)</f>
        <v>AA-6-303</v>
      </c>
      <c r="B37" s="12"/>
      <c r="C37" s="69" t="str">
        <f t="shared" si="23"/>
        <v>NA88_EP_AA-6-303.pdf</v>
      </c>
      <c r="D37" s="69"/>
      <c r="E37" s="69"/>
      <c r="F37" s="16"/>
      <c r="G37" s="36"/>
      <c r="H37" s="36"/>
      <c r="I37" s="37" t="str">
        <f t="shared" si="24"/>
        <v>NA88</v>
      </c>
      <c r="J37" s="44" t="str">
        <f t="shared" si="25"/>
        <v>EP</v>
      </c>
      <c r="K37" s="44" t="str">
        <f t="shared" si="20"/>
        <v>AA</v>
      </c>
      <c r="L37" s="45">
        <f t="shared" si="22"/>
        <v>6</v>
      </c>
      <c r="M37" s="52" t="s">
        <v>65</v>
      </c>
      <c r="N37" s="46"/>
      <c r="O37" s="46"/>
      <c r="P37" s="46"/>
      <c r="Q37" s="46" t="s">
        <v>22</v>
      </c>
    </row>
    <row r="38" spans="1:17" ht="30" hidden="1" customHeight="1" x14ac:dyDescent="0.2">
      <c r="A38" s="59" t="str">
        <f t="shared" ref="A38:A41" si="26">CONCATENATE(K38,"-",L38,"-",M38)</f>
        <v>AA-6-201</v>
      </c>
      <c r="B38" s="12" t="s">
        <v>56</v>
      </c>
      <c r="C38" s="69" t="str">
        <f t="shared" si="23"/>
        <v>NA88_EP_AA-6-201_Profiil-kanal_AAAA-KK-PP.dwg+pdf</v>
      </c>
      <c r="D38" s="69"/>
      <c r="E38" s="69"/>
      <c r="F38" s="60" t="s">
        <v>42</v>
      </c>
      <c r="G38" s="36"/>
      <c r="H38" s="36"/>
      <c r="I38" s="37" t="str">
        <f t="shared" ref="I38:I44" si="27">$I$7</f>
        <v>NA88</v>
      </c>
      <c r="J38" s="44" t="str">
        <f t="shared" ref="J38:J44" si="28">$J$7</f>
        <v>EP</v>
      </c>
      <c r="K38" s="44" t="str">
        <f t="shared" si="20"/>
        <v>AA</v>
      </c>
      <c r="L38" s="45">
        <f t="shared" si="22"/>
        <v>6</v>
      </c>
      <c r="M38" s="52" t="s">
        <v>53</v>
      </c>
      <c r="N38" s="46"/>
      <c r="O38" s="46" t="s">
        <v>59</v>
      </c>
      <c r="P38" s="46" t="s">
        <v>41</v>
      </c>
      <c r="Q38" s="46" t="s">
        <v>29</v>
      </c>
    </row>
    <row r="39" spans="1:17" ht="30" hidden="1" customHeight="1" x14ac:dyDescent="0.2">
      <c r="A39" s="59" t="str">
        <f t="shared" si="26"/>
        <v>AA-6-202</v>
      </c>
      <c r="B39" s="12" t="s">
        <v>57</v>
      </c>
      <c r="C39" s="69" t="str">
        <f t="shared" si="23"/>
        <v>NA88_EP_AA-6-202_Profiil-kanal_AAAA-KK-PP.dwg+pdf</v>
      </c>
      <c r="D39" s="69"/>
      <c r="E39" s="69"/>
      <c r="F39" s="60" t="s">
        <v>42</v>
      </c>
      <c r="G39" s="36"/>
      <c r="H39" s="36"/>
      <c r="I39" s="37" t="str">
        <f>$I$7</f>
        <v>NA88</v>
      </c>
      <c r="J39" s="44" t="str">
        <f>$J$7</f>
        <v>EP</v>
      </c>
      <c r="K39" s="44" t="str">
        <f t="shared" si="20"/>
        <v>AA</v>
      </c>
      <c r="L39" s="45">
        <f t="shared" si="22"/>
        <v>6</v>
      </c>
      <c r="M39" s="52" t="s">
        <v>54</v>
      </c>
      <c r="N39" s="46"/>
      <c r="O39" s="46" t="s">
        <v>59</v>
      </c>
      <c r="P39" s="46" t="s">
        <v>41</v>
      </c>
      <c r="Q39" s="46" t="s">
        <v>29</v>
      </c>
    </row>
    <row r="40" spans="1:17" ht="30" hidden="1" customHeight="1" x14ac:dyDescent="0.2">
      <c r="A40" s="59" t="str">
        <f t="shared" si="26"/>
        <v>AA-6-203</v>
      </c>
      <c r="B40" s="12" t="s">
        <v>58</v>
      </c>
      <c r="C40" s="69" t="str">
        <f t="shared" si="23"/>
        <v>NA88_EP_AA-6-203_Profiil-kanal_AAAA-KK-PP.dwg+pdf</v>
      </c>
      <c r="D40" s="69"/>
      <c r="E40" s="69"/>
      <c r="F40" s="60" t="s">
        <v>42</v>
      </c>
      <c r="G40" s="36"/>
      <c r="H40" s="36"/>
      <c r="I40" s="37" t="str">
        <f t="shared" si="27"/>
        <v>NA88</v>
      </c>
      <c r="J40" s="44" t="str">
        <f t="shared" si="28"/>
        <v>EP</v>
      </c>
      <c r="K40" s="44" t="str">
        <f t="shared" si="20"/>
        <v>AA</v>
      </c>
      <c r="L40" s="45">
        <f t="shared" si="22"/>
        <v>6</v>
      </c>
      <c r="M40" s="52" t="s">
        <v>55</v>
      </c>
      <c r="N40" s="46"/>
      <c r="O40" s="46" t="s">
        <v>59</v>
      </c>
      <c r="P40" s="46" t="s">
        <v>41</v>
      </c>
      <c r="Q40" s="46" t="s">
        <v>29</v>
      </c>
    </row>
    <row r="41" spans="1:17" ht="30" hidden="1" customHeight="1" x14ac:dyDescent="0.2">
      <c r="A41" s="59" t="str">
        <f t="shared" si="26"/>
        <v>--</v>
      </c>
      <c r="B41" s="12"/>
      <c r="C41" s="69" t="str">
        <f t="shared" si="23"/>
        <v>.</v>
      </c>
      <c r="D41" s="69"/>
      <c r="E41" s="69"/>
      <c r="F41" s="16"/>
      <c r="G41" s="36"/>
      <c r="H41" s="36"/>
      <c r="I41" s="37"/>
      <c r="J41" s="44"/>
      <c r="K41" s="44"/>
      <c r="L41" s="45"/>
      <c r="M41" s="52"/>
      <c r="N41" s="46"/>
      <c r="O41" s="46"/>
      <c r="P41" s="46"/>
      <c r="Q41" s="46"/>
    </row>
    <row r="42" spans="1:17" ht="30" hidden="1" customHeight="1" x14ac:dyDescent="0.2">
      <c r="A42" s="59" t="str">
        <f>CONCATENATE(K42,"-",L42,"-",M42)</f>
        <v>AA-6-301</v>
      </c>
      <c r="B42" s="12" t="s">
        <v>60</v>
      </c>
      <c r="C42" s="69" t="str">
        <f t="shared" si="23"/>
        <v>NA88_EP_AA-6-301_Profiil-sadekanal_AAAA-KK-PP.dwg+pdf</v>
      </c>
      <c r="D42" s="69"/>
      <c r="E42" s="69"/>
      <c r="F42" s="60" t="s">
        <v>42</v>
      </c>
      <c r="G42" s="36"/>
      <c r="H42" s="36"/>
      <c r="I42" s="37" t="str">
        <f t="shared" si="27"/>
        <v>NA88</v>
      </c>
      <c r="J42" s="44" t="str">
        <f t="shared" si="28"/>
        <v>EP</v>
      </c>
      <c r="K42" s="44" t="str">
        <f t="shared" si="20"/>
        <v>AA</v>
      </c>
      <c r="L42" s="45">
        <f>$L$33</f>
        <v>6</v>
      </c>
      <c r="M42" s="52" t="s">
        <v>63</v>
      </c>
      <c r="N42" s="46"/>
      <c r="O42" s="46" t="s">
        <v>66</v>
      </c>
      <c r="P42" s="46" t="s">
        <v>41</v>
      </c>
      <c r="Q42" s="46" t="s">
        <v>29</v>
      </c>
    </row>
    <row r="43" spans="1:17" ht="30" hidden="1" customHeight="1" x14ac:dyDescent="0.2">
      <c r="A43" s="59" t="str">
        <f>CONCATENATE(K43,"-",L43,"-",M43)</f>
        <v>AA-6-302</v>
      </c>
      <c r="B43" s="12" t="s">
        <v>61</v>
      </c>
      <c r="C43" s="69" t="str">
        <f t="shared" si="23"/>
        <v>NA88_EP_AA-6-302_Profiil-sadekanal_AAAA-KK-PP.dwg+pdf</v>
      </c>
      <c r="D43" s="69"/>
      <c r="E43" s="69"/>
      <c r="F43" s="60" t="s">
        <v>42</v>
      </c>
      <c r="G43" s="36"/>
      <c r="H43" s="36"/>
      <c r="I43" s="37" t="str">
        <f>$I$7</f>
        <v>NA88</v>
      </c>
      <c r="J43" s="44" t="str">
        <f>$J$7</f>
        <v>EP</v>
      </c>
      <c r="K43" s="44" t="str">
        <f t="shared" si="20"/>
        <v>AA</v>
      </c>
      <c r="L43" s="45">
        <f>$L$33</f>
        <v>6</v>
      </c>
      <c r="M43" s="52" t="s">
        <v>64</v>
      </c>
      <c r="N43" s="46"/>
      <c r="O43" s="46" t="s">
        <v>66</v>
      </c>
      <c r="P43" s="46" t="s">
        <v>41</v>
      </c>
      <c r="Q43" s="46" t="s">
        <v>29</v>
      </c>
    </row>
    <row r="44" spans="1:17" ht="30" hidden="1" customHeight="1" x14ac:dyDescent="0.2">
      <c r="A44" s="59" t="str">
        <f>CONCATENATE(K44,"-",L44,"-",M44)</f>
        <v>AA-6-303</v>
      </c>
      <c r="B44" s="12" t="s">
        <v>62</v>
      </c>
      <c r="C44" s="69" t="str">
        <f t="shared" si="23"/>
        <v>NA88_EP_AA-6-303_Profiil-sadekanal_AAAA-KK-PP.dwg+pdf</v>
      </c>
      <c r="D44" s="69"/>
      <c r="E44" s="69"/>
      <c r="F44" s="60" t="s">
        <v>42</v>
      </c>
      <c r="G44" s="36"/>
      <c r="H44" s="36"/>
      <c r="I44" s="37" t="str">
        <f t="shared" si="27"/>
        <v>NA88</v>
      </c>
      <c r="J44" s="44" t="str">
        <f t="shared" si="28"/>
        <v>EP</v>
      </c>
      <c r="K44" s="44" t="str">
        <f t="shared" si="20"/>
        <v>AA</v>
      </c>
      <c r="L44" s="45">
        <f>$L$33</f>
        <v>6</v>
      </c>
      <c r="M44" s="52" t="s">
        <v>65</v>
      </c>
      <c r="N44" s="46"/>
      <c r="O44" s="46" t="s">
        <v>66</v>
      </c>
      <c r="P44" s="46" t="s">
        <v>41</v>
      </c>
      <c r="Q44" s="46" t="s">
        <v>29</v>
      </c>
    </row>
    <row r="45" spans="1:17" ht="30" hidden="1" customHeight="1" thickBot="1" x14ac:dyDescent="0.25">
      <c r="A45" s="59" t="str">
        <f>CONCATENATE(K45,"-",L45,"-",M45)</f>
        <v>--</v>
      </c>
      <c r="B45" s="57"/>
      <c r="C45" s="69" t="str">
        <f t="shared" si="23"/>
        <v>.</v>
      </c>
      <c r="D45" s="69"/>
      <c r="E45" s="69"/>
      <c r="F45" s="16"/>
      <c r="G45" s="36"/>
      <c r="H45" s="36"/>
      <c r="I45" s="53"/>
      <c r="J45" s="54"/>
      <c r="K45" s="55"/>
      <c r="L45" s="55"/>
      <c r="M45" s="56"/>
      <c r="N45" s="56"/>
      <c r="O45" s="56"/>
      <c r="P45" s="56"/>
      <c r="Q45" s="56"/>
    </row>
    <row r="46" spans="1:17" ht="21" hidden="1" customHeight="1" thickBot="1" x14ac:dyDescent="0.25">
      <c r="A46" s="88" t="s">
        <v>67</v>
      </c>
      <c r="B46" s="89"/>
      <c r="C46" s="89"/>
      <c r="D46" s="89"/>
      <c r="E46" s="89"/>
      <c r="F46" s="90"/>
      <c r="G46" s="3"/>
      <c r="H46" s="3"/>
      <c r="I46" s="38"/>
      <c r="J46" s="38"/>
      <c r="K46" s="39"/>
      <c r="L46" s="40">
        <v>7</v>
      </c>
      <c r="M46" s="41"/>
      <c r="N46" s="41"/>
      <c r="O46" s="41"/>
      <c r="P46" s="41"/>
      <c r="Q46" s="41"/>
    </row>
    <row r="47" spans="1:17" ht="30" hidden="1" customHeight="1" x14ac:dyDescent="0.2">
      <c r="A47" s="17" t="str">
        <f>CONCATENATE(K47,"-",L47,"-",M47)</f>
        <v>TE-7-01</v>
      </c>
      <c r="B47" s="12"/>
      <c r="C47" s="69" t="str">
        <f t="shared" ref="C47" si="29">CONCATENATE(I47,IF(OR(ISBLANK(J47)=TRUE,J47="-"),"","_"),IF(OR(ISBLANK(J47)=TRUE,J47="-"),"",J47),IF(OR(ISBLANK(K47)=TRUE,K47="-"),"","_"),IF(OR(ISBLANK(K47)=TRUE,K47="-"),"",K47),IF(OR(ISBLANK(L47)=TRUE,L47="-"),"","-"),IF(OR(ISBLANK(L47)=TRUE,L47="-"),"",L47),IF(OR(ISBLANK(M47)=TRUE,M47="-"),"","-"),IF(OR(ISBLANK(M47)=TRUE,M47="-"),"",M47),IF(OR(ISBLANK(N47)=TRUE,N47="-"),"","_"),IF(OR(ISBLANK(N47)=TRUE,N47="-"),"",N47),IF(OR(ISBLANK(O47)=TRUE,O47="-"),"","_"),IF(OR(ISBLANK(O47)=TRUE,O47="-"),"",O47),IF(OR(ISBLANK(P47)=TRUE,P47="-"),"","_"),IF(OR(ISBLANK(P47)=TRUE,P47="-"),"",P47),".",Q47)</f>
        <v>NA88_EP_TE-7-01.pdf, dwg</v>
      </c>
      <c r="D47" s="69"/>
      <c r="E47" s="69"/>
      <c r="F47" s="60"/>
      <c r="G47" s="36"/>
      <c r="H47" s="36"/>
      <c r="I47" s="37" t="str">
        <f>$I$7</f>
        <v>NA88</v>
      </c>
      <c r="J47" s="44" t="str">
        <f>$J$7</f>
        <v>EP</v>
      </c>
      <c r="K47" s="44" t="s">
        <v>84</v>
      </c>
      <c r="L47" s="45">
        <f>$L$46</f>
        <v>7</v>
      </c>
      <c r="M47" s="46" t="s">
        <v>18</v>
      </c>
      <c r="N47" s="46"/>
      <c r="O47" s="46"/>
      <c r="P47" s="46"/>
      <c r="Q47" s="46" t="s">
        <v>89</v>
      </c>
    </row>
    <row r="48" spans="1:17" s="42" customFormat="1" ht="30" hidden="1" customHeight="1" x14ac:dyDescent="0.2">
      <c r="A48" s="17" t="str">
        <f>CONCATENATE(K48,"-",L48,"-",M48)</f>
        <v>VKV-7-02</v>
      </c>
      <c r="B48" s="12"/>
      <c r="C48" s="69" t="str">
        <f t="shared" ref="C48:C53" si="30">CONCATENATE(I48,IF(OR(ISBLANK(J48)=TRUE,J48="-"),"","_"),IF(OR(ISBLANK(J48)=TRUE,J48="-"),"",J48),IF(OR(ISBLANK(K48)=TRUE,K48="-"),"","_"),IF(OR(ISBLANK(K48)=TRUE,K48="-"),"",K48),IF(OR(ISBLANK(L48)=TRUE,L48="-"),"","-"),IF(OR(ISBLANK(L48)=TRUE,L48="-"),"",L48),IF(OR(ISBLANK(M48)=TRUE,M48="-"),"","-"),IF(OR(ISBLANK(M48)=TRUE,M48="-"),"",M48),IF(OR(ISBLANK(N48)=TRUE,N48="-"),"","_"),IF(OR(ISBLANK(N48)=TRUE,N48="-"),"",N48),IF(OR(ISBLANK(O48)=TRUE,O48="-"),"","_"),IF(OR(ISBLANK(O48)=TRUE,O48="-"),"",O48),IF(OR(ISBLANK(P48)=TRUE,P48="-"),"","_"),IF(OR(ISBLANK(P48)=TRUE,P48="-"),"",P48),".",Q48)</f>
        <v>NA88_PP_VKV-7-02.pdf</v>
      </c>
      <c r="D48" s="69"/>
      <c r="E48" s="69"/>
      <c r="F48" s="16"/>
      <c r="G48" s="36"/>
      <c r="H48" s="36"/>
      <c r="I48" s="37" t="str">
        <f>$I$7</f>
        <v>NA88</v>
      </c>
      <c r="J48" s="44" t="s">
        <v>71</v>
      </c>
      <c r="K48" s="44" t="s">
        <v>82</v>
      </c>
      <c r="L48" s="45">
        <v>7</v>
      </c>
      <c r="M48" s="46" t="s">
        <v>19</v>
      </c>
      <c r="N48" s="46"/>
      <c r="O48" s="46"/>
      <c r="P48" s="46"/>
      <c r="Q48" s="46" t="s">
        <v>22</v>
      </c>
    </row>
    <row r="49" spans="1:17" s="42" customFormat="1" ht="30" hidden="1" customHeight="1" x14ac:dyDescent="0.2">
      <c r="A49" s="17" t="str">
        <f t="shared" ref="A49:A53" si="31">CONCATENATE(K49,"-",L49,"-",M49)</f>
        <v>AA-7-03</v>
      </c>
      <c r="B49" s="12"/>
      <c r="C49" s="69" t="str">
        <f t="shared" si="30"/>
        <v>NA88_EP_AA-7-03.pdf</v>
      </c>
      <c r="D49" s="69"/>
      <c r="E49" s="69"/>
      <c r="F49" s="60"/>
      <c r="G49" s="36"/>
      <c r="H49" s="36"/>
      <c r="I49" s="37" t="str">
        <f t="shared" ref="I49:I52" si="32">$I$7</f>
        <v>NA88</v>
      </c>
      <c r="J49" s="44" t="str">
        <f t="shared" ref="J49:J52" si="33">$J$7</f>
        <v>EP</v>
      </c>
      <c r="K49" s="44" t="str">
        <f t="shared" ref="K49:K52" si="34">$K$7</f>
        <v>AA</v>
      </c>
      <c r="L49" s="45">
        <f>$L$46</f>
        <v>7</v>
      </c>
      <c r="M49" s="46" t="s">
        <v>20</v>
      </c>
      <c r="N49" s="46"/>
      <c r="O49" s="46"/>
      <c r="P49" s="46"/>
      <c r="Q49" s="46" t="s">
        <v>22</v>
      </c>
    </row>
    <row r="50" spans="1:17" ht="30" hidden="1" customHeight="1" thickBot="1" x14ac:dyDescent="0.25">
      <c r="A50" s="17" t="str">
        <f t="shared" si="31"/>
        <v>AA-7-04</v>
      </c>
      <c r="B50" s="12"/>
      <c r="C50" s="69" t="str">
        <f t="shared" si="30"/>
        <v>NA88_EP_AA-7-04.pdf</v>
      </c>
      <c r="D50" s="69"/>
      <c r="E50" s="69"/>
      <c r="F50" s="16"/>
      <c r="G50" s="36"/>
      <c r="H50" s="36"/>
      <c r="I50" s="37" t="str">
        <f t="shared" si="32"/>
        <v>NA88</v>
      </c>
      <c r="J50" s="44" t="str">
        <f t="shared" si="33"/>
        <v>EP</v>
      </c>
      <c r="K50" s="44" t="str">
        <f t="shared" si="34"/>
        <v>AA</v>
      </c>
      <c r="L50" s="45">
        <f>$L$46</f>
        <v>7</v>
      </c>
      <c r="M50" s="52" t="s">
        <v>37</v>
      </c>
      <c r="N50" s="46"/>
      <c r="O50" s="46"/>
      <c r="P50" s="46"/>
      <c r="Q50" s="46" t="s">
        <v>22</v>
      </c>
    </row>
    <row r="51" spans="1:17" ht="30" hidden="1" customHeight="1" x14ac:dyDescent="0.2">
      <c r="A51" s="59" t="str">
        <f t="shared" si="31"/>
        <v>AA-7-301</v>
      </c>
      <c r="B51" s="12" t="s">
        <v>68</v>
      </c>
      <c r="C51" s="69" t="str">
        <f t="shared" si="30"/>
        <v>NA88_EP_AA-7-301_kanalisolmed_AAAA-KK-PP.dwg+pdf</v>
      </c>
      <c r="D51" s="69"/>
      <c r="E51" s="69"/>
      <c r="F51" s="60" t="s">
        <v>42</v>
      </c>
      <c r="G51" s="36"/>
      <c r="H51" s="36"/>
      <c r="I51" s="37" t="str">
        <f t="shared" si="32"/>
        <v>NA88</v>
      </c>
      <c r="J51" s="44" t="str">
        <f t="shared" si="33"/>
        <v>EP</v>
      </c>
      <c r="K51" s="44" t="str">
        <f t="shared" si="34"/>
        <v>AA</v>
      </c>
      <c r="L51" s="45">
        <f>$L$46</f>
        <v>7</v>
      </c>
      <c r="M51" s="46" t="s">
        <v>63</v>
      </c>
      <c r="N51" s="46"/>
      <c r="O51" s="46" t="s">
        <v>69</v>
      </c>
      <c r="P51" s="46" t="s">
        <v>41</v>
      </c>
      <c r="Q51" s="46" t="s">
        <v>29</v>
      </c>
    </row>
    <row r="52" spans="1:17" ht="30" hidden="1" customHeight="1" x14ac:dyDescent="0.2">
      <c r="A52" s="59" t="str">
        <f t="shared" si="31"/>
        <v>AA-7-302</v>
      </c>
      <c r="B52" s="12" t="s">
        <v>70</v>
      </c>
      <c r="C52" s="69" t="str">
        <f t="shared" si="30"/>
        <v>NA88_EP_AA-7-302_kanalisolmed_AAAA-KK-PP.dwg+pdf</v>
      </c>
      <c r="D52" s="69"/>
      <c r="E52" s="69"/>
      <c r="F52" s="60" t="s">
        <v>42</v>
      </c>
      <c r="G52" s="36"/>
      <c r="H52" s="36"/>
      <c r="I52" s="37" t="str">
        <f t="shared" si="32"/>
        <v>NA88</v>
      </c>
      <c r="J52" s="44" t="str">
        <f t="shared" si="33"/>
        <v>EP</v>
      </c>
      <c r="K52" s="44" t="str">
        <f t="shared" si="34"/>
        <v>AA</v>
      </c>
      <c r="L52" s="45">
        <f>$L$46</f>
        <v>7</v>
      </c>
      <c r="M52" s="46" t="s">
        <v>64</v>
      </c>
      <c r="N52" s="46"/>
      <c r="O52" s="46" t="s">
        <v>69</v>
      </c>
      <c r="P52" s="46" t="s">
        <v>41</v>
      </c>
      <c r="Q52" s="46" t="s">
        <v>29</v>
      </c>
    </row>
    <row r="53" spans="1:17" ht="30" hidden="1" customHeight="1" thickBot="1" x14ac:dyDescent="0.25">
      <c r="A53" s="59" t="str">
        <f t="shared" si="31"/>
        <v>--</v>
      </c>
      <c r="B53" s="57"/>
      <c r="C53" s="69" t="str">
        <f t="shared" si="30"/>
        <v>.</v>
      </c>
      <c r="D53" s="69"/>
      <c r="E53" s="69"/>
      <c r="F53" s="16"/>
      <c r="G53" s="36"/>
      <c r="H53" s="36"/>
      <c r="I53" s="53"/>
      <c r="J53" s="54"/>
      <c r="K53" s="61"/>
      <c r="L53" s="61"/>
      <c r="M53" s="62"/>
      <c r="N53" s="62"/>
      <c r="O53" s="62"/>
      <c r="P53" s="62"/>
      <c r="Q53" s="62"/>
    </row>
    <row r="54" spans="1:17" ht="21" hidden="1" customHeight="1" thickBot="1" x14ac:dyDescent="0.25">
      <c r="A54" s="88" t="s">
        <v>26</v>
      </c>
      <c r="B54" s="89"/>
      <c r="C54" s="89"/>
      <c r="D54" s="89"/>
      <c r="E54" s="89"/>
      <c r="F54" s="90"/>
      <c r="G54" s="3"/>
      <c r="H54" s="3"/>
      <c r="I54" s="63"/>
      <c r="J54" s="64"/>
      <c r="K54" s="65"/>
      <c r="L54" s="66">
        <v>8</v>
      </c>
      <c r="M54" s="41"/>
      <c r="N54" s="41"/>
      <c r="O54" s="41"/>
      <c r="P54" s="41"/>
      <c r="Q54" s="41"/>
    </row>
    <row r="55" spans="1:17" ht="30" hidden="1" customHeight="1" thickBot="1" x14ac:dyDescent="0.25">
      <c r="A55" s="17" t="str">
        <f>CONCATENATE(K55,"-",L55,"-",M55)</f>
        <v>AA-8-01</v>
      </c>
      <c r="B55" s="12"/>
      <c r="C55" s="69" t="str">
        <f>CONCATENATE(I55,IF(OR(ISBLANK(J55)=TRUE,J55="-"),"","_"),IF(OR(ISBLANK(J55)=TRUE,J55="-"),"",J55),IF(OR(ISBLANK(K55)=TRUE,K55="-"),"","_"),IF(OR(ISBLANK(K55)=TRUE,K55="-"),"",K55),IF(OR(ISBLANK(L55)=TRUE,L55="-"),"","-"),IF(OR(ISBLANK(L55)=TRUE,L55="-"),"",L55),IF(OR(ISBLANK(M55)=TRUE,M55="-"),"","-"),IF(OR(ISBLANK(M55)=TRUE,M55="-"),"",M55),IF(OR(ISBLANK(N55)=TRUE,N55="-"),"","_"),IF(OR(ISBLANK(N55)=TRUE,N55="-"),"",N55),IF(OR(ISBLANK(O55)=TRUE,O55="-"),"","_"),IF(OR(ISBLANK(O55)=TRUE,O55="-"),"",O55),IF(OR(ISBLANK(P55)=TRUE,P55="-"),"","_"),IF(OR(ISBLANK(P55)=TRUE,P55="-"),"",P55),".",Q55)</f>
        <v>NA88_EP_AA-8-01.pdf, xlsx</v>
      </c>
      <c r="D55" s="69"/>
      <c r="E55" s="69"/>
      <c r="F55" s="43"/>
      <c r="G55" s="36"/>
      <c r="H55" s="36"/>
      <c r="I55" s="37" t="str">
        <f>$I$7</f>
        <v>NA88</v>
      </c>
      <c r="J55" s="44" t="str">
        <f>$J$7</f>
        <v>EP</v>
      </c>
      <c r="K55" s="44" t="str">
        <f>$K$7</f>
        <v>AA</v>
      </c>
      <c r="L55" s="45">
        <f>$L$54</f>
        <v>8</v>
      </c>
      <c r="M55" s="52" t="s">
        <v>18</v>
      </c>
      <c r="N55" s="46"/>
      <c r="O55" s="46"/>
      <c r="P55" s="46"/>
      <c r="Q55" s="46" t="s">
        <v>91</v>
      </c>
    </row>
    <row r="56" spans="1:17" ht="30" hidden="1" customHeight="1" x14ac:dyDescent="0.2">
      <c r="A56" s="17" t="str">
        <f>CONCATENATE(K56,"-",L56,"-",M56)</f>
        <v>AA-8-102</v>
      </c>
      <c r="B56" s="12" t="s">
        <v>80</v>
      </c>
      <c r="C56" s="69" t="str">
        <f>CONCATENATE(I56,IF(OR(ISBLANK(J56)=TRUE,J56="-"),"","_"),IF(OR(ISBLANK(J56)=TRUE,J56="-"),"",J56),IF(OR(ISBLANK(K56)=TRUE,K56="-"),"","_"),IF(OR(ISBLANK(K56)=TRUE,K56="-"),"",K56),IF(OR(ISBLANK(L56)=TRUE,L56="-"),"","-"),IF(OR(ISBLANK(L56)=TRUE,L56="-"),"",L56),IF(OR(ISBLANK(M56)=TRUE,M56="-"),"","-"),IF(OR(ISBLANK(M56)=TRUE,M56="-"),"",M56),IF(OR(ISBLANK(N56)=TRUE,N56="-"),"","_"),IF(OR(ISBLANK(N56)=TRUE,N56="-"),"",N56),IF(OR(ISBLANK(O56)=TRUE,O56="-"),"","_"),IF(OR(ISBLANK(O56)=TRUE,O56="-"),"",O56),IF(OR(ISBLANK(P56)=TRUE,P56="-"),"","_"),IF(OR(ISBLANK(P56)=TRUE,P56="-"),"",P56),".",Q56)</f>
        <v>NA88_EP_AA-8-102_VVK-mater+t66d_AAAA-KK-PP.xls+pdf</v>
      </c>
      <c r="D56" s="69"/>
      <c r="E56" s="69"/>
      <c r="F56" s="43"/>
      <c r="G56" s="36"/>
      <c r="H56" s="36"/>
      <c r="I56" s="37" t="str">
        <f>$I$7</f>
        <v>NA88</v>
      </c>
      <c r="J56" s="44" t="str">
        <f>$J$7</f>
        <v>EP</v>
      </c>
      <c r="K56" s="44" t="str">
        <f>$K$7</f>
        <v>AA</v>
      </c>
      <c r="L56" s="45">
        <f>$L$54</f>
        <v>8</v>
      </c>
      <c r="M56" s="52" t="s">
        <v>52</v>
      </c>
      <c r="N56" s="46"/>
      <c r="O56" s="46" t="s">
        <v>81</v>
      </c>
      <c r="P56" s="46" t="s">
        <v>41</v>
      </c>
      <c r="Q56" s="46" t="s">
        <v>30</v>
      </c>
    </row>
    <row r="57" spans="1:17" s="42" customFormat="1" ht="30" hidden="1" customHeight="1" thickBot="1" x14ac:dyDescent="0.25">
      <c r="A57" s="17" t="str">
        <f t="shared" ref="A57" si="35">CONCATENATE(K57,".",L57,".",M57)</f>
        <v>..</v>
      </c>
      <c r="B57" s="12"/>
      <c r="C57" s="69" t="str">
        <f t="shared" ref="C57" si="36">CONCATENATE(I57,IF(OR(ISBLANK(J57)=TRUE,J57="-"),"","_"),IF(OR(ISBLANK(J57)=TRUE,J57="-"),"",J57),IF(OR(ISBLANK(K57)=TRUE,K57="-"),"","_"),IF(OR(ISBLANK(K57)=TRUE,K57="-"),"",K57),IF(OR(ISBLANK(L57)=TRUE,L57="-"),"","-"),IF(OR(ISBLANK(L57)=TRUE,L57="-"),"",L57),IF(OR(ISBLANK(M57)=TRUE,M57="-"),"","-"),IF(OR(ISBLANK(M57)=TRUE,M57="-"),"",M57),IF(OR(ISBLANK(N57)=TRUE,N57="-"),"","_"),IF(OR(ISBLANK(N57)=TRUE,N57="-"),"",N57),IF(OR(ISBLANK(O57)=TRUE,O57="-"),"","_"),IF(OR(ISBLANK(O57)=TRUE,O57="-"),"",O57),IF(OR(ISBLANK(P57)=TRUE,P57="-"),"","_"),IF(OR(ISBLANK(P57)=TRUE,P57="-"),"",P57),".",Q57)</f>
        <v>.</v>
      </c>
      <c r="D57" s="69"/>
      <c r="E57" s="69"/>
      <c r="F57" s="16"/>
      <c r="G57" s="18"/>
      <c r="H57" s="18"/>
      <c r="I57" s="37"/>
      <c r="J57" s="44"/>
      <c r="K57" s="44"/>
      <c r="L57" s="45"/>
      <c r="M57" s="52"/>
      <c r="N57" s="46"/>
      <c r="O57" s="46"/>
      <c r="P57" s="46"/>
      <c r="Q57" s="46"/>
    </row>
    <row r="58" spans="1:17" ht="21" hidden="1" customHeight="1" thickBot="1" x14ac:dyDescent="0.25">
      <c r="A58" s="88" t="s">
        <v>44</v>
      </c>
      <c r="B58" s="89"/>
      <c r="C58" s="89"/>
      <c r="D58" s="89"/>
      <c r="E58" s="89"/>
      <c r="F58" s="90"/>
      <c r="G58" s="3"/>
      <c r="H58" s="3"/>
      <c r="I58" s="63"/>
      <c r="J58" s="64"/>
      <c r="K58" s="65"/>
      <c r="L58" s="66">
        <v>9</v>
      </c>
      <c r="M58" s="41"/>
      <c r="N58" s="41"/>
      <c r="O58" s="41"/>
      <c r="P58" s="41"/>
      <c r="Q58" s="41"/>
    </row>
    <row r="59" spans="1:17" ht="30" hidden="1" customHeight="1" x14ac:dyDescent="0.2">
      <c r="A59" s="17" t="str">
        <f>CONCATENATE(K59,"-",L59,"-",M59)</f>
        <v>AA-9-01</v>
      </c>
      <c r="B59" s="12"/>
      <c r="C59" s="69" t="str">
        <f>CONCATENATE(I59,IF(OR(ISBLANK(J59)=TRUE,J59="-"),"","_"),IF(OR(ISBLANK(J59)=TRUE,J59="-"),"",J59),IF(OR(ISBLANK(K59)=TRUE,K59="-"),"","_"),IF(OR(ISBLANK(K59)=TRUE,K59="-"),"",K59),IF(OR(ISBLANK(L59)=TRUE,L59="-"),"","-"),IF(OR(ISBLANK(L59)=TRUE,L59="-"),"",L59),IF(OR(ISBLANK(M59)=TRUE,M59="-"),"","-"),IF(OR(ISBLANK(M59)=TRUE,M59="-"),"",M59),IF(OR(ISBLANK(N59)=TRUE,N59="-"),"","_"),IF(OR(ISBLANK(N59)=TRUE,N59="-"),"",N59),IF(OR(ISBLANK(O59)=TRUE,O59="-"),"","_"),IF(OR(ISBLANK(O59)=TRUE,O59="-"),"",O59),IF(OR(ISBLANK(P59)=TRUE,P59="-"),"","_"),IF(OR(ISBLANK(P59)=TRUE,P59="-"),"",P59),".",Q59)</f>
        <v>NA88_EP_AA-9-01.pdf</v>
      </c>
      <c r="D59" s="69"/>
      <c r="E59" s="69"/>
      <c r="F59" s="43"/>
      <c r="G59" s="36"/>
      <c r="H59" s="36"/>
      <c r="I59" s="37" t="str">
        <f>$I$7</f>
        <v>NA88</v>
      </c>
      <c r="J59" s="44" t="str">
        <f>$J$7</f>
        <v>EP</v>
      </c>
      <c r="K59" s="44" t="str">
        <f>$K$7</f>
        <v>AA</v>
      </c>
      <c r="L59" s="45">
        <f>$L$58</f>
        <v>9</v>
      </c>
      <c r="M59" s="52" t="s">
        <v>18</v>
      </c>
      <c r="N59" s="46"/>
      <c r="O59" s="46"/>
      <c r="P59" s="46"/>
      <c r="Q59" s="46" t="s">
        <v>22</v>
      </c>
    </row>
    <row r="60" spans="1:17" ht="30" hidden="1" customHeight="1" x14ac:dyDescent="0.2">
      <c r="A60" s="17" t="str">
        <f>CONCATENATE(K60,"-",L60,"-",M60)</f>
        <v>AA-9-02</v>
      </c>
      <c r="B60" s="12"/>
      <c r="C60" s="69" t="str">
        <f t="shared" ref="C60:C61" si="37">CONCATENATE(I60,IF(OR(ISBLANK(J60)=TRUE,J60="-"),"","_"),IF(OR(ISBLANK(J60)=TRUE,J60="-"),"",J60),IF(OR(ISBLANK(K60)=TRUE,K60="-"),"","_"),IF(OR(ISBLANK(K60)=TRUE,K60="-"),"",K60),IF(OR(ISBLANK(L60)=TRUE,L60="-"),"","-"),IF(OR(ISBLANK(L60)=TRUE,L60="-"),"",L60),IF(OR(ISBLANK(M60)=TRUE,M60="-"),"","-"),IF(OR(ISBLANK(M60)=TRUE,M60="-"),"",M60),IF(OR(ISBLANK(N60)=TRUE,N60="-"),"","_"),IF(OR(ISBLANK(N60)=TRUE,N60="-"),"",N60),IF(OR(ISBLANK(O60)=TRUE,O60="-"),"","_"),IF(OR(ISBLANK(O60)=TRUE,O60="-"),"",O60),IF(OR(ISBLANK(P60)=TRUE,P60="-"),"","_"),IF(OR(ISBLANK(P60)=TRUE,P60="-"),"",P60),".",Q60)</f>
        <v>NA88_EP_AA-9-02.pdf</v>
      </c>
      <c r="D60" s="69"/>
      <c r="E60" s="69"/>
      <c r="F60" s="43"/>
      <c r="G60" s="36"/>
      <c r="H60" s="36"/>
      <c r="I60" s="37" t="str">
        <f t="shared" ref="I60:I66" si="38">$I$7</f>
        <v>NA88</v>
      </c>
      <c r="J60" s="44" t="str">
        <f t="shared" ref="J60:J66" si="39">$J$7</f>
        <v>EP</v>
      </c>
      <c r="K60" s="44" t="str">
        <f t="shared" ref="K60:K66" si="40">$K$7</f>
        <v>AA</v>
      </c>
      <c r="L60" s="45">
        <f t="shared" ref="L60:L66" si="41">$L$58</f>
        <v>9</v>
      </c>
      <c r="M60" s="52" t="s">
        <v>19</v>
      </c>
      <c r="N60" s="46"/>
      <c r="O60" s="46"/>
      <c r="P60" s="46"/>
      <c r="Q60" s="46" t="s">
        <v>22</v>
      </c>
    </row>
    <row r="61" spans="1:17" ht="30" hidden="1" customHeight="1" x14ac:dyDescent="0.2">
      <c r="A61" s="17" t="str">
        <f>CONCATENATE(K61,"-",L61,"-",M61)</f>
        <v>AA-9-03</v>
      </c>
      <c r="B61" s="12"/>
      <c r="C61" s="69" t="str">
        <f t="shared" si="37"/>
        <v>NA88_EP_AA-9-03.pdf</v>
      </c>
      <c r="D61" s="69"/>
      <c r="E61" s="69"/>
      <c r="F61" s="16"/>
      <c r="I61" s="37" t="str">
        <f t="shared" si="38"/>
        <v>NA88</v>
      </c>
      <c r="J61" s="44" t="str">
        <f t="shared" si="39"/>
        <v>EP</v>
      </c>
      <c r="K61" s="44" t="str">
        <f t="shared" si="40"/>
        <v>AA</v>
      </c>
      <c r="L61" s="45">
        <f t="shared" si="41"/>
        <v>9</v>
      </c>
      <c r="M61" s="52" t="s">
        <v>20</v>
      </c>
      <c r="N61" s="46"/>
      <c r="O61" s="46"/>
      <c r="P61" s="46"/>
      <c r="Q61" s="46" t="s">
        <v>22</v>
      </c>
    </row>
    <row r="62" spans="1:17" ht="30" hidden="1" customHeight="1" x14ac:dyDescent="0.2">
      <c r="A62" s="17" t="str">
        <f t="shared" ref="A62:A65" si="42">CONCATENATE(K62,"-",L62,"-",M62)</f>
        <v>AA-9-04</v>
      </c>
      <c r="B62" s="12"/>
      <c r="C62" s="69" t="str">
        <f t="shared" ref="C62:C65" si="43">CONCATENATE(I62,IF(OR(ISBLANK(J62)=TRUE,J62="-"),"","_"),IF(OR(ISBLANK(J62)=TRUE,J62="-"),"",J62),IF(OR(ISBLANK(K62)=TRUE,K62="-"),"","_"),IF(OR(ISBLANK(K62)=TRUE,K62="-"),"",K62),IF(OR(ISBLANK(L62)=TRUE,L62="-"),"","-"),IF(OR(ISBLANK(L62)=TRUE,L62="-"),"",L62),IF(OR(ISBLANK(M62)=TRUE,M62="-"),"","-"),IF(OR(ISBLANK(M62)=TRUE,M62="-"),"",M62),IF(OR(ISBLANK(N62)=TRUE,N62="-"),"","_"),IF(OR(ISBLANK(N62)=TRUE,N62="-"),"",N62),IF(OR(ISBLANK(O62)=TRUE,O62="-"),"","_"),IF(OR(ISBLANK(O62)=TRUE,O62="-"),"",O62),IF(OR(ISBLANK(P62)=TRUE,P62="-"),"","_"),IF(OR(ISBLANK(P62)=TRUE,P62="-"),"",P62),".",Q62)</f>
        <v>NA88_EP_AA-9-04.pdf</v>
      </c>
      <c r="D62" s="69"/>
      <c r="E62" s="69"/>
      <c r="F62" s="16"/>
      <c r="I62" s="37" t="str">
        <f t="shared" si="38"/>
        <v>NA88</v>
      </c>
      <c r="J62" s="44" t="str">
        <f t="shared" si="39"/>
        <v>EP</v>
      </c>
      <c r="K62" s="44" t="str">
        <f t="shared" si="40"/>
        <v>AA</v>
      </c>
      <c r="L62" s="45">
        <f t="shared" si="41"/>
        <v>9</v>
      </c>
      <c r="M62" s="52" t="s">
        <v>37</v>
      </c>
      <c r="N62" s="46"/>
      <c r="O62" s="46"/>
      <c r="P62" s="46"/>
      <c r="Q62" s="46" t="s">
        <v>22</v>
      </c>
    </row>
    <row r="63" spans="1:17" ht="30" hidden="1" customHeight="1" x14ac:dyDescent="0.2">
      <c r="A63" s="17" t="str">
        <f t="shared" si="42"/>
        <v>AA-9-05</v>
      </c>
      <c r="B63" s="12"/>
      <c r="C63" s="69" t="str">
        <f t="shared" si="43"/>
        <v>NA88_EP_AA-9-05.pdf</v>
      </c>
      <c r="D63" s="69"/>
      <c r="E63" s="69"/>
      <c r="F63" s="16"/>
      <c r="I63" s="37" t="str">
        <f t="shared" si="38"/>
        <v>NA88</v>
      </c>
      <c r="J63" s="44" t="str">
        <f t="shared" si="39"/>
        <v>EP</v>
      </c>
      <c r="K63" s="44" t="str">
        <f t="shared" si="40"/>
        <v>AA</v>
      </c>
      <c r="L63" s="45">
        <f t="shared" si="41"/>
        <v>9</v>
      </c>
      <c r="M63" s="52" t="s">
        <v>85</v>
      </c>
      <c r="N63" s="46"/>
      <c r="O63" s="67"/>
      <c r="P63" s="46"/>
      <c r="Q63" s="46" t="s">
        <v>22</v>
      </c>
    </row>
    <row r="64" spans="1:17" ht="30" hidden="1" customHeight="1" x14ac:dyDescent="0.2">
      <c r="A64" s="17" t="str">
        <f t="shared" si="42"/>
        <v>AA-9-06</v>
      </c>
      <c r="B64" s="12"/>
      <c r="C64" s="69" t="str">
        <f t="shared" si="43"/>
        <v>NA88_EP_AA-9-06.pdf</v>
      </c>
      <c r="D64" s="69"/>
      <c r="E64" s="69"/>
      <c r="F64" s="16"/>
      <c r="I64" s="37" t="str">
        <f t="shared" si="38"/>
        <v>NA88</v>
      </c>
      <c r="J64" s="44" t="str">
        <f t="shared" si="39"/>
        <v>EP</v>
      </c>
      <c r="K64" s="44" t="str">
        <f t="shared" si="40"/>
        <v>AA</v>
      </c>
      <c r="L64" s="45">
        <f t="shared" si="41"/>
        <v>9</v>
      </c>
      <c r="M64" s="52" t="s">
        <v>86</v>
      </c>
      <c r="N64" s="46"/>
      <c r="O64" s="46"/>
      <c r="P64" s="46"/>
      <c r="Q64" s="46" t="s">
        <v>22</v>
      </c>
    </row>
    <row r="65" spans="1:17" ht="30" hidden="1" customHeight="1" x14ac:dyDescent="0.2">
      <c r="A65" s="17" t="str">
        <f t="shared" si="42"/>
        <v>AA-9-07</v>
      </c>
      <c r="B65" s="12"/>
      <c r="C65" s="69" t="str">
        <f t="shared" si="43"/>
        <v>NA88_EP_AA-9-07.pdf</v>
      </c>
      <c r="D65" s="69"/>
      <c r="E65" s="69"/>
      <c r="F65" s="16"/>
      <c r="I65" s="37" t="str">
        <f t="shared" si="38"/>
        <v>NA88</v>
      </c>
      <c r="J65" s="44" t="str">
        <f t="shared" si="39"/>
        <v>EP</v>
      </c>
      <c r="K65" s="44" t="str">
        <f t="shared" si="40"/>
        <v>AA</v>
      </c>
      <c r="L65" s="45">
        <f t="shared" si="41"/>
        <v>9</v>
      </c>
      <c r="M65" s="52" t="s">
        <v>87</v>
      </c>
      <c r="N65" s="46"/>
      <c r="O65" s="46"/>
      <c r="P65" s="46"/>
      <c r="Q65" s="46" t="s">
        <v>22</v>
      </c>
    </row>
    <row r="66" spans="1:17" ht="30" hidden="1" customHeight="1" x14ac:dyDescent="0.2">
      <c r="A66" s="17" t="str">
        <f t="shared" ref="A66" si="44">CONCATENATE(K66,"-",L66,"-",M66)</f>
        <v>AA-9-08</v>
      </c>
      <c r="B66" s="12"/>
      <c r="C66" s="69" t="str">
        <f t="shared" ref="C66" si="45">CONCATENATE(I66,IF(OR(ISBLANK(J66)=TRUE,J66="-"),"","_"),IF(OR(ISBLANK(J66)=TRUE,J66="-"),"",J66),IF(OR(ISBLANK(K66)=TRUE,K66="-"),"","_"),IF(OR(ISBLANK(K66)=TRUE,K66="-"),"",K66),IF(OR(ISBLANK(L66)=TRUE,L66="-"),"","-"),IF(OR(ISBLANK(L66)=TRUE,L66="-"),"",L66),IF(OR(ISBLANK(M66)=TRUE,M66="-"),"","-"),IF(OR(ISBLANK(M66)=TRUE,M66="-"),"",M66),IF(OR(ISBLANK(N66)=TRUE,N66="-"),"","_"),IF(OR(ISBLANK(N66)=TRUE,N66="-"),"",N66),IF(OR(ISBLANK(O66)=TRUE,O66="-"),"","_"),IF(OR(ISBLANK(O66)=TRUE,O66="-"),"",O66),IF(OR(ISBLANK(P66)=TRUE,P66="-"),"","_"),IF(OR(ISBLANK(P66)=TRUE,P66="-"),"",P66),".",Q66)</f>
        <v>NA88_EP_AA-9-08.pdf</v>
      </c>
      <c r="D66" s="69"/>
      <c r="E66" s="69"/>
      <c r="F66" s="16"/>
      <c r="I66" s="37" t="str">
        <f t="shared" si="38"/>
        <v>NA88</v>
      </c>
      <c r="J66" s="44" t="str">
        <f t="shared" si="39"/>
        <v>EP</v>
      </c>
      <c r="K66" s="44" t="str">
        <f t="shared" si="40"/>
        <v>AA</v>
      </c>
      <c r="L66" s="45">
        <f t="shared" si="41"/>
        <v>9</v>
      </c>
      <c r="M66" s="52" t="s">
        <v>88</v>
      </c>
      <c r="N66" s="46"/>
      <c r="O66" s="46"/>
      <c r="P66" s="46"/>
      <c r="Q66" s="46" t="s">
        <v>22</v>
      </c>
    </row>
    <row r="67" spans="1:17" ht="30" customHeight="1" x14ac:dyDescent="0.2"/>
    <row r="68" spans="1:17" ht="30" customHeight="1" x14ac:dyDescent="0.2"/>
    <row r="69" spans="1:17" ht="30" customHeight="1" x14ac:dyDescent="0.2"/>
    <row r="70" spans="1:17" ht="30" customHeight="1" x14ac:dyDescent="0.2"/>
    <row r="71" spans="1:17" ht="30" customHeight="1" x14ac:dyDescent="0.2"/>
    <row r="72" spans="1:17" ht="30" customHeight="1" x14ac:dyDescent="0.2"/>
    <row r="73" spans="1:17" ht="30" customHeight="1" x14ac:dyDescent="0.2"/>
    <row r="74" spans="1:17" ht="30" customHeight="1" x14ac:dyDescent="0.2"/>
    <row r="75" spans="1:17" ht="30" customHeight="1" x14ac:dyDescent="0.2"/>
    <row r="76" spans="1:17" ht="30" customHeight="1" x14ac:dyDescent="0.2"/>
    <row r="90" spans="6:8" x14ac:dyDescent="0.2">
      <c r="F90" s="68"/>
      <c r="G90" s="68"/>
      <c r="H90" s="68"/>
    </row>
  </sheetData>
  <mergeCells count="71">
    <mergeCell ref="C61:E61"/>
    <mergeCell ref="A54:F54"/>
    <mergeCell ref="C48:E48"/>
    <mergeCell ref="C50:E50"/>
    <mergeCell ref="C53:E53"/>
    <mergeCell ref="C57:E57"/>
    <mergeCell ref="A58:F58"/>
    <mergeCell ref="C59:E59"/>
    <mergeCell ref="C60:E60"/>
    <mergeCell ref="C55:E55"/>
    <mergeCell ref="C49:E49"/>
    <mergeCell ref="C51:E51"/>
    <mergeCell ref="C52:E52"/>
    <mergeCell ref="C8:E8"/>
    <mergeCell ref="C13:E13"/>
    <mergeCell ref="C18:E18"/>
    <mergeCell ref="C24:E24"/>
    <mergeCell ref="C27:E27"/>
    <mergeCell ref="C11:E11"/>
    <mergeCell ref="C12:E12"/>
    <mergeCell ref="C15:E15"/>
    <mergeCell ref="C16:E16"/>
    <mergeCell ref="C17:E17"/>
    <mergeCell ref="C20:E20"/>
    <mergeCell ref="C21:E21"/>
    <mergeCell ref="C22:E22"/>
    <mergeCell ref="C23:E23"/>
    <mergeCell ref="C26:E26"/>
    <mergeCell ref="C41:E41"/>
    <mergeCell ref="C42:E42"/>
    <mergeCell ref="C43:E43"/>
    <mergeCell ref="C44:E44"/>
    <mergeCell ref="C47:E47"/>
    <mergeCell ref="C45:E45"/>
    <mergeCell ref="A46:F46"/>
    <mergeCell ref="C36:E36"/>
    <mergeCell ref="C37:E37"/>
    <mergeCell ref="C38:E38"/>
    <mergeCell ref="C39:E39"/>
    <mergeCell ref="C40:E40"/>
    <mergeCell ref="A28:F28"/>
    <mergeCell ref="C34:E34"/>
    <mergeCell ref="C35:E35"/>
    <mergeCell ref="A25:F25"/>
    <mergeCell ref="A14:F14"/>
    <mergeCell ref="C29:E29"/>
    <mergeCell ref="C30:E30"/>
    <mergeCell ref="C31:E31"/>
    <mergeCell ref="C32:E32"/>
    <mergeCell ref="A33:F33"/>
    <mergeCell ref="B5:F5"/>
    <mergeCell ref="C56:E56"/>
    <mergeCell ref="Q2:Q5"/>
    <mergeCell ref="I2:P2"/>
    <mergeCell ref="K3:M3"/>
    <mergeCell ref="N4:N5"/>
    <mergeCell ref="O4:O5"/>
    <mergeCell ref="K4:M4"/>
    <mergeCell ref="I4:I5"/>
    <mergeCell ref="J4:J5"/>
    <mergeCell ref="P4:P5"/>
    <mergeCell ref="C6:E6"/>
    <mergeCell ref="C7:E7"/>
    <mergeCell ref="A9:F9"/>
    <mergeCell ref="A19:F19"/>
    <mergeCell ref="C10:E10"/>
    <mergeCell ref="C62:E62"/>
    <mergeCell ref="C63:E63"/>
    <mergeCell ref="C64:E64"/>
    <mergeCell ref="C65:E65"/>
    <mergeCell ref="C66:E66"/>
  </mergeCells>
  <phoneticPr fontId="7" type="noConversion"/>
  <dataValidations count="4">
    <dataValidation type="list" allowBlank="1" showInputMessage="1" showErrorMessage="1" error="valik ette antud" sqref="C3:C4 B3" xr:uid="{00000000-0002-0000-0000-000000000000}">
      <formula1>"eskiis, tehnoloogiline projekt, eelprojekt, põhiprojekt, tehniline projekt, tööprojekt, tootejoonised, teostusjoonised, lammutysprojekt"</formula1>
    </dataValidation>
    <dataValidation type="custom" allowBlank="1" showInputMessage="1" showErrorMessage="1" error="TÄIDA KÕRVAL TABELIS" sqref="G1" xr:uid="{00000000-0002-0000-0000-000001000000}">
      <formula1>CONCATENATE(J7,IF(OR(ISBLANK(J9)=TRUE,J9="-"),"","/"),J9)</formula1>
    </dataValidation>
    <dataValidation type="custom" allowBlank="1" showInputMessage="1" showErrorMessage="1" error="TÄIDA KÕRVAL TABELIS" sqref="F1" xr:uid="{00000000-0002-0000-0000-000002000000}">
      <formula1>CONCATENATE(I7,IF(OR(ISBLANK(I8)=TRUE,I8="-"),"","/"),I8)</formula1>
    </dataValidation>
    <dataValidation type="custom" allowBlank="1" showInputMessage="1" showErrorMessage="1" error="TÄIDA KÕRVAL TABELIS" sqref="C1" xr:uid="{00000000-0002-0000-0000-000003000000}">
      <formula1>CONCATENATE(I4,IF(OR(ISBLANK(I5)=TRUE,I5="-"),"","/"),I5)</formula1>
    </dataValidation>
  </dataValidations>
  <printOptions horizontalCentered="1"/>
  <pageMargins left="0.98425196850393704" right="0.78740157480314965" top="0.59055118110236227" bottom="0.94488188976377963" header="0" footer="0.31496062992125984"/>
  <pageSetup paperSize="9" orientation="portrait" r:id="rId1"/>
  <headerFooter>
    <oddFooter>&amp;L&amp;"Verdana,Harilik"&amp;7&amp;F&amp;C&amp;"Verdana,Paks"&amp;8Infragate Eesti AS | Mäealuse 2/3 | 12618 Tallinn | 6267777 | info@infragate.ee&amp;"Verdana,Harilik"
&amp;"-,Harilik"&amp;11
&amp;R&amp;"Verdana,Harilik"&amp;8&amp;P/&amp;N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2</vt:i4>
      </vt:variant>
    </vt:vector>
  </HeadingPairs>
  <TitlesOfParts>
    <vt:vector size="3" baseType="lpstr">
      <vt:lpstr>Projekti sisukord</vt:lpstr>
      <vt:lpstr>'Projekti sisukord'!Prindiala</vt:lpstr>
      <vt:lpstr>'Projekti sisukord'!Prinditiitlid</vt:lpstr>
    </vt:vector>
  </TitlesOfParts>
  <Company>Infragate Eesti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Karin Erimäe - INFRAGATE</cp:lastModifiedBy>
  <cp:lastPrinted>2025-03-27T13:13:53Z</cp:lastPrinted>
  <dcterms:created xsi:type="dcterms:W3CDTF">2014-01-09T13:53:29Z</dcterms:created>
  <dcterms:modified xsi:type="dcterms:W3CDTF">2025-03-27T13:20:16Z</dcterms:modified>
</cp:coreProperties>
</file>